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048381eb7086db/Documents/Bestuur/Wall of Fame/Bestuur/"/>
    </mc:Choice>
  </mc:AlternateContent>
  <xr:revisionPtr revIDLastSave="0" documentId="8_{1A009FFC-182A-4FBF-9EF5-A108AA26D9F0}" xr6:coauthVersionLast="47" xr6:coauthVersionMax="47" xr10:uidLastSave="{00000000-0000-0000-0000-000000000000}"/>
  <bookViews>
    <workbookView xWindow="2616" yWindow="2616" windowWidth="17280" windowHeight="8880" tabRatio="500" activeTab="2" xr2:uid="{00000000-000D-0000-FFFF-FFFF00000000}"/>
  </bookViews>
  <sheets>
    <sheet name="Afrekening" sheetId="1" r:id="rId1"/>
    <sheet name="Prijzen" sheetId="2" r:id="rId2"/>
    <sheet name="BTW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Q84" i="1" l="1"/>
  <c r="I84" i="1"/>
  <c r="H38" i="1" s="1"/>
  <c r="Q76" i="1"/>
  <c r="I76" i="1"/>
  <c r="Q65" i="1"/>
  <c r="I65" i="1"/>
  <c r="H36" i="1" s="1"/>
  <c r="Q54" i="1"/>
  <c r="I54" i="1"/>
  <c r="P38" i="1"/>
  <c r="P37" i="1"/>
  <c r="H37" i="1"/>
  <c r="P36" i="1"/>
  <c r="P35" i="1"/>
  <c r="Q39" i="1" s="1"/>
  <c r="H35" i="1"/>
  <c r="I39" i="1" s="1"/>
  <c r="Q21" i="1"/>
  <c r="I21" i="1"/>
  <c r="Q17" i="1"/>
  <c r="I17" i="1"/>
  <c r="Q12" i="1"/>
  <c r="Q25" i="1" s="1"/>
  <c r="I12" i="1"/>
  <c r="Q8" i="1"/>
  <c r="I8" i="1"/>
  <c r="I29" i="1" s="1"/>
  <c r="C2" i="1"/>
  <c r="Q27" i="1" l="1"/>
  <c r="Q29" i="1" s="1"/>
  <c r="Q41" i="1"/>
  <c r="Q43" i="1" s="1"/>
  <c r="I43" i="1"/>
</calcChain>
</file>

<file path=xl/sharedStrings.xml><?xml version="1.0" encoding="utf-8"?>
<sst xmlns="http://schemas.openxmlformats.org/spreadsheetml/2006/main" count="153" uniqueCount="71">
  <si>
    <t>Afrekening {Naam cie en/of activiteit hier}</t>
  </si>
  <si>
    <t>Datum:</t>
  </si>
  <si>
    <t>Inkomsten</t>
  </si>
  <si>
    <t>Uitgaven</t>
  </si>
  <si>
    <t>Post</t>
  </si>
  <si>
    <t>Aantal</t>
  </si>
  <si>
    <t>Per stuk</t>
  </si>
  <si>
    <t>BTW-percentage</t>
  </si>
  <si>
    <t>Excl. BTW</t>
  </si>
  <si>
    <t>Subtotalen ex BTW</t>
  </si>
  <si>
    <t>A-Eskwadraat</t>
  </si>
  <si>
    <t>Verblijf en vervoer</t>
  </si>
  <si>
    <t>Bijdrage A-Eskwadraat</t>
  </si>
  <si>
    <t>Reiskosten</t>
  </si>
  <si>
    <t>subtotaal</t>
  </si>
  <si>
    <t>Deelnemers</t>
  </si>
  <si>
    <t>Uitstapjes</t>
  </si>
  <si>
    <t>Kaartverkoop</t>
  </si>
  <si>
    <t>Uitstapje</t>
  </si>
  <si>
    <t>Sponsoring (excl. 21% BTW)</t>
  </si>
  <si>
    <t>Eten en drinken</t>
  </si>
  <si>
    <t>Sponsor 1</t>
  </si>
  <si>
    <t>Lunch</t>
  </si>
  <si>
    <t>Sponsor 2</t>
  </si>
  <si>
    <t>Avondeten</t>
  </si>
  <si>
    <t>Subsidie fondsen (excl. 21% BTW)</t>
  </si>
  <si>
    <t>Overig</t>
  </si>
  <si>
    <t>U-fonds</t>
  </si>
  <si>
    <t>Subtotaal</t>
  </si>
  <si>
    <t>Winst/verlies</t>
  </si>
  <si>
    <t>Totaal</t>
  </si>
  <si>
    <t>Balans</t>
  </si>
  <si>
    <t>Activa</t>
  </si>
  <si>
    <t>Passiva</t>
  </si>
  <si>
    <t>Bedrag</t>
  </si>
  <si>
    <t>Subtotalen</t>
  </si>
  <si>
    <t>Inkomsten via giro</t>
  </si>
  <si>
    <t>Uitgaven via giro</t>
  </si>
  <si>
    <t>Inkomsten via kas</t>
  </si>
  <si>
    <t>Uitgaven via kas</t>
  </si>
  <si>
    <t>Inkomsten via interne overboekingen</t>
  </si>
  <si>
    <t>Uitgaven via interne overboekingen</t>
  </si>
  <si>
    <t>Debiteuren</t>
  </si>
  <si>
    <t>Crediteuren</t>
  </si>
  <si>
    <t>Betalingen via giro</t>
  </si>
  <si>
    <t>Referentie</t>
  </si>
  <si>
    <t>E023</t>
  </si>
  <si>
    <t>F025</t>
  </si>
  <si>
    <t>U-Fonds</t>
  </si>
  <si>
    <t>E028</t>
  </si>
  <si>
    <t>P021</t>
  </si>
  <si>
    <t>Betalingen via kas</t>
  </si>
  <si>
    <t>Lunch Albert Heijn</t>
  </si>
  <si>
    <t>A009</t>
  </si>
  <si>
    <t>K013</t>
  </si>
  <si>
    <t>Betalingen via interne overboekingen</t>
  </si>
  <si>
    <t>Debiteuren en Crediteuren</t>
  </si>
  <si>
    <t>Uitleg:</t>
  </si>
  <si>
    <t>Schrijf hier, ter verduidelijking voor de verenigingspenningmeester en de KasCom, uitleg over de afrekening op! Een voorbeeld is waarom de reiskosten hoger uit zijn gevallen dan begroot.</t>
  </si>
  <si>
    <t>Als de commissie wat wil overkopen dat al in het bezit is van A-Eskwadraat dan kan dat. Dit is een overboeking met 0% BTW. De prijzen staan hieronder aangegeven.</t>
  </si>
  <si>
    <t>Wat</t>
  </si>
  <si>
    <t>Prijs</t>
  </si>
  <si>
    <t>Tape</t>
  </si>
  <si>
    <t>Wijn</t>
  </si>
  <si>
    <t>Speelkaarten</t>
  </si>
  <si>
    <t>Een kilometer rijden met het A-Esbusje</t>
  </si>
  <si>
    <t>A-Eskwadraat mag BTW terugvragen voor dingen die je aanschaft, met (kort door de bocht) uitzondering van gratis eten, dat is altijd 0%.</t>
  </si>
  <si>
    <t>Er mag niet het gehele bedrag teruggevraagd worden, maar alleen een bepaald deel. Hieronder staat een lijstje voor wat de juiste percentages zijn.</t>
  </si>
  <si>
    <t>Percentage op de bon</t>
  </si>
  <si>
    <t>Percentage op de begroting</t>
  </si>
  <si>
    <t>Incl.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</si>
</sst>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"/>
    <numFmt numFmtId="165" formatCode="dd/mm/yyyy"/>
    <numFmt numFmtId="166" formatCode="[$€]#,##0.00"/>
  </numFmts>
  <fonts count="6" x14ac:knownFonts="1">
    <font>
      <sz val="10"/>
      <color rgb="FF000000"/>
      <name val="Arial"/>
      <charset val="1"/>
    </font>
    <font>
      <sz val="11"/>
      <name val="Arial"/>
      <charset val="1"/>
    </font>
    <font>
      <sz val="24"/>
      <name val="Arial"/>
      <charset val="1"/>
    </font>
    <font>
      <i/>
      <sz val="11"/>
      <name val="Arial"/>
      <charset val="1"/>
    </font>
    <font>
      <b/>
      <sz val="11"/>
      <name val="Arial"/>
      <charset val="1"/>
    </font>
    <font>
      <sz val="11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164" fontId="1" fillId="0" borderId="4" xfId="0" applyNumberFormat="1" applyFont="1" applyBorder="1"/>
    <xf numFmtId="0" fontId="4" fillId="0" borderId="5" xfId="0" applyFont="1" applyBorder="1"/>
    <xf numFmtId="0" fontId="1" fillId="0" borderId="6" xfId="0" applyFont="1" applyBorder="1"/>
    <xf numFmtId="164" fontId="1" fillId="0" borderId="6" xfId="0" applyNumberFormat="1" applyFont="1" applyBorder="1"/>
    <xf numFmtId="10" fontId="1" fillId="0" borderId="6" xfId="0" applyNumberFormat="1" applyFont="1" applyBorder="1"/>
    <xf numFmtId="164" fontId="1" fillId="0" borderId="7" xfId="0" applyNumberFormat="1" applyFont="1" applyBorder="1"/>
    <xf numFmtId="0" fontId="4" fillId="0" borderId="6" xfId="0" applyFont="1" applyBorder="1"/>
    <xf numFmtId="0" fontId="1" fillId="0" borderId="8" xfId="0" applyFont="1" applyBorder="1"/>
    <xf numFmtId="164" fontId="1" fillId="0" borderId="9" xfId="0" applyNumberFormat="1" applyFont="1" applyBorder="1"/>
    <xf numFmtId="0" fontId="3" fillId="0" borderId="8" xfId="0" applyFont="1" applyBorder="1"/>
    <xf numFmtId="0" fontId="3" fillId="0" borderId="0" xfId="0" applyFont="1"/>
    <xf numFmtId="0" fontId="4" fillId="0" borderId="8" xfId="0" applyFont="1" applyBorder="1"/>
    <xf numFmtId="0" fontId="4" fillId="0" borderId="0" xfId="0" applyFont="1"/>
    <xf numFmtId="0" fontId="4" fillId="0" borderId="2" xfId="0" applyFont="1" applyBorder="1"/>
    <xf numFmtId="164" fontId="1" fillId="0" borderId="10" xfId="0" applyNumberFormat="1" applyFont="1" applyBorder="1"/>
    <xf numFmtId="0" fontId="4" fillId="0" borderId="3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7" xfId="0" applyFont="1" applyBorder="1"/>
    <xf numFmtId="166" fontId="1" fillId="0" borderId="0" xfId="0" applyNumberFormat="1" applyFont="1" applyAlignment="1">
      <alignment horizontal="right"/>
    </xf>
    <xf numFmtId="0" fontId="5" fillId="0" borderId="0" xfId="0" applyFont="1"/>
    <xf numFmtId="0" fontId="1" fillId="0" borderId="11" xfId="0" applyFont="1" applyBorder="1"/>
    <xf numFmtId="9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7"/>
  <sheetViews>
    <sheetView topLeftCell="E1" zoomScaleNormal="100" workbookViewId="0">
      <selection activeCell="F6" sqref="F6"/>
    </sheetView>
  </sheetViews>
  <sheetFormatPr defaultRowHeight="13.2" x14ac:dyDescent="0.25"/>
  <cols>
    <col min="1" max="1027" width="14.44140625" customWidth="1"/>
  </cols>
  <sheetData>
    <row r="1" spans="1:18" ht="15.75" customHeight="1" x14ac:dyDescent="0.5">
      <c r="A1" s="1"/>
      <c r="B1" s="2" t="s">
        <v>0</v>
      </c>
      <c r="C1" s="1"/>
      <c r="D1" s="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1"/>
    </row>
    <row r="2" spans="1:18" ht="15.75" customHeight="1" x14ac:dyDescent="0.25">
      <c r="A2" s="1"/>
      <c r="B2" s="4" t="s">
        <v>1</v>
      </c>
      <c r="C2" s="5">
        <f ca="1">TODAY()</f>
        <v>45560</v>
      </c>
      <c r="D2" s="1"/>
      <c r="E2" s="4"/>
      <c r="F2" s="4"/>
      <c r="G2" s="6"/>
      <c r="H2" s="4"/>
      <c r="I2" s="4"/>
      <c r="J2" s="1"/>
      <c r="K2" s="1"/>
      <c r="L2" s="1"/>
      <c r="M2" s="4"/>
      <c r="N2" s="4"/>
      <c r="O2" s="6"/>
      <c r="P2" s="4"/>
      <c r="Q2" s="4"/>
      <c r="R2" s="1"/>
    </row>
    <row r="3" spans="1:18" ht="15.75" customHeight="1" x14ac:dyDescent="0.25">
      <c r="A3" s="1"/>
      <c r="B3" s="1"/>
      <c r="C3" s="1"/>
      <c r="D3" s="1"/>
      <c r="E3" s="4"/>
      <c r="F3" s="4"/>
      <c r="G3" s="6"/>
      <c r="H3" s="4"/>
      <c r="I3" s="4"/>
      <c r="J3" s="1"/>
      <c r="K3" s="1"/>
      <c r="L3" s="1"/>
      <c r="M3" s="4"/>
      <c r="N3" s="4"/>
      <c r="O3" s="6"/>
      <c r="P3" s="4"/>
      <c r="Q3" s="4"/>
      <c r="R3" s="1"/>
    </row>
    <row r="4" spans="1:18" ht="15.75" customHeight="1" x14ac:dyDescent="0.3">
      <c r="A4" s="1"/>
      <c r="B4" s="36" t="s">
        <v>2</v>
      </c>
      <c r="C4" s="36"/>
      <c r="D4" s="36"/>
      <c r="E4" s="36"/>
      <c r="F4" s="36"/>
      <c r="G4" s="36"/>
      <c r="H4" s="36"/>
      <c r="I4" s="36"/>
      <c r="J4" s="36" t="s">
        <v>3</v>
      </c>
      <c r="K4" s="36"/>
      <c r="L4" s="36"/>
      <c r="M4" s="36"/>
      <c r="N4" s="36"/>
      <c r="O4" s="36"/>
      <c r="P4" s="36"/>
      <c r="Q4" s="36"/>
      <c r="R4" s="1"/>
    </row>
    <row r="5" spans="1:18" ht="15.75" customHeight="1" x14ac:dyDescent="0.25">
      <c r="A5" s="1"/>
      <c r="B5" s="7" t="s">
        <v>4</v>
      </c>
      <c r="C5" s="8"/>
      <c r="D5" s="8" t="s">
        <v>5</v>
      </c>
      <c r="E5" s="9" t="s">
        <v>6</v>
      </c>
      <c r="F5" s="9" t="s">
        <v>70</v>
      </c>
      <c r="G5" s="10" t="s">
        <v>7</v>
      </c>
      <c r="H5" s="9" t="s">
        <v>8</v>
      </c>
      <c r="I5" s="11" t="s">
        <v>9</v>
      </c>
      <c r="J5" s="8" t="s">
        <v>4</v>
      </c>
      <c r="K5" s="8"/>
      <c r="L5" s="8" t="s">
        <v>5</v>
      </c>
      <c r="M5" s="9" t="s">
        <v>6</v>
      </c>
      <c r="N5" s="9" t="s">
        <v>70</v>
      </c>
      <c r="O5" s="10" t="s">
        <v>7</v>
      </c>
      <c r="P5" s="9" t="s">
        <v>8</v>
      </c>
      <c r="Q5" s="11" t="s">
        <v>9</v>
      </c>
      <c r="R5" s="1"/>
    </row>
    <row r="6" spans="1:18" ht="15.75" customHeight="1" x14ac:dyDescent="0.25">
      <c r="A6" s="1"/>
      <c r="B6" s="12" t="s">
        <v>10</v>
      </c>
      <c r="C6" s="13"/>
      <c r="D6" s="13"/>
      <c r="E6" s="14"/>
      <c r="F6" s="14"/>
      <c r="G6" s="15"/>
      <c r="H6" s="14"/>
      <c r="I6" s="16"/>
      <c r="J6" s="17" t="s">
        <v>11</v>
      </c>
      <c r="K6" s="13"/>
      <c r="L6" s="13"/>
      <c r="M6" s="14"/>
      <c r="N6" s="14"/>
      <c r="O6" s="15"/>
      <c r="P6" s="14"/>
      <c r="Q6" s="16"/>
      <c r="R6" s="1"/>
    </row>
    <row r="7" spans="1:18" ht="15.75" customHeight="1" x14ac:dyDescent="0.25">
      <c r="A7" s="1"/>
      <c r="B7" s="18" t="s">
        <v>12</v>
      </c>
      <c r="C7" s="1"/>
      <c r="D7" s="1"/>
      <c r="E7" s="4"/>
      <c r="F7" s="4"/>
      <c r="G7" s="6">
        <v>0</v>
      </c>
      <c r="H7" s="4">
        <v>200</v>
      </c>
      <c r="I7" s="19"/>
      <c r="J7" s="1" t="s">
        <v>13</v>
      </c>
      <c r="K7" s="1"/>
      <c r="L7" s="1"/>
      <c r="M7" s="4"/>
      <c r="N7" s="4"/>
      <c r="O7" s="6">
        <v>7.0000000000000007E-2</v>
      </c>
      <c r="P7" s="4">
        <v>186.28</v>
      </c>
      <c r="Q7" s="19"/>
      <c r="R7" s="1"/>
    </row>
    <row r="8" spans="1:18" ht="15.75" customHeight="1" x14ac:dyDescent="0.3">
      <c r="A8" s="1"/>
      <c r="B8" s="20" t="s">
        <v>14</v>
      </c>
      <c r="C8" s="1"/>
      <c r="D8" s="1"/>
      <c r="E8" s="4"/>
      <c r="F8" s="4"/>
      <c r="G8" s="6"/>
      <c r="H8" s="4"/>
      <c r="I8" s="16">
        <f>SUM(H7)</f>
        <v>200</v>
      </c>
      <c r="J8" s="21" t="s">
        <v>14</v>
      </c>
      <c r="K8" s="1"/>
      <c r="L8" s="1"/>
      <c r="M8" s="4"/>
      <c r="N8" s="4"/>
      <c r="O8" s="6"/>
      <c r="P8" s="4"/>
      <c r="Q8" s="16">
        <f>SUM(P7)</f>
        <v>186.28</v>
      </c>
      <c r="R8" s="1"/>
    </row>
    <row r="9" spans="1:18" ht="15.75" customHeight="1" x14ac:dyDescent="0.25">
      <c r="A9" s="1"/>
      <c r="B9" s="18"/>
      <c r="C9" s="1"/>
      <c r="D9" s="1"/>
      <c r="E9" s="4"/>
      <c r="F9" s="4"/>
      <c r="G9" s="6"/>
      <c r="H9" s="4"/>
      <c r="I9" s="19"/>
      <c r="J9" s="1"/>
      <c r="K9" s="1"/>
      <c r="L9" s="1"/>
      <c r="M9" s="4"/>
      <c r="N9" s="4"/>
      <c r="O9" s="6"/>
      <c r="P9" s="4"/>
      <c r="Q9" s="19"/>
      <c r="R9" s="1"/>
    </row>
    <row r="10" spans="1:18" ht="15.75" customHeight="1" x14ac:dyDescent="0.25">
      <c r="A10" s="1"/>
      <c r="B10" s="22" t="s">
        <v>15</v>
      </c>
      <c r="C10" s="1"/>
      <c r="D10" s="1"/>
      <c r="E10" s="4"/>
      <c r="F10" s="4"/>
      <c r="G10" s="6"/>
      <c r="H10" s="4"/>
      <c r="I10" s="19"/>
      <c r="J10" s="23" t="s">
        <v>16</v>
      </c>
      <c r="K10" s="1"/>
      <c r="L10" s="1"/>
      <c r="M10" s="4"/>
      <c r="N10" s="4"/>
      <c r="O10" s="6"/>
      <c r="P10" s="4"/>
      <c r="Q10" s="19"/>
      <c r="R10" s="1"/>
    </row>
    <row r="11" spans="1:18" ht="15.75" customHeight="1" x14ac:dyDescent="0.25">
      <c r="A11" s="1"/>
      <c r="B11" s="18" t="s">
        <v>17</v>
      </c>
      <c r="C11" s="1"/>
      <c r="D11" s="1"/>
      <c r="E11" s="4"/>
      <c r="F11" s="4"/>
      <c r="G11" s="6"/>
      <c r="H11" s="4"/>
      <c r="I11" s="19"/>
      <c r="J11" s="1" t="s">
        <v>18</v>
      </c>
      <c r="K11" s="1"/>
      <c r="L11" s="1"/>
      <c r="M11" s="4"/>
      <c r="N11" s="4"/>
      <c r="O11" s="6">
        <v>7.0000000000000007E-2</v>
      </c>
      <c r="P11" s="4">
        <v>446.22</v>
      </c>
      <c r="Q11" s="19"/>
      <c r="R11" s="1"/>
    </row>
    <row r="12" spans="1:18" ht="15.75" customHeight="1" x14ac:dyDescent="0.3">
      <c r="A12" s="1"/>
      <c r="B12" s="20" t="s">
        <v>14</v>
      </c>
      <c r="C12" s="1"/>
      <c r="D12" s="1"/>
      <c r="E12" s="4"/>
      <c r="F12" s="4"/>
      <c r="G12" s="6"/>
      <c r="H12" s="4"/>
      <c r="I12" s="16">
        <f>SUM(H11)</f>
        <v>0</v>
      </c>
      <c r="J12" s="21" t="s">
        <v>14</v>
      </c>
      <c r="K12" s="1"/>
      <c r="L12" s="1"/>
      <c r="M12" s="4"/>
      <c r="N12" s="4"/>
      <c r="O12" s="6"/>
      <c r="P12" s="4"/>
      <c r="Q12" s="16">
        <f>SUM(P11)</f>
        <v>446.22</v>
      </c>
      <c r="R12" s="1"/>
    </row>
    <row r="13" spans="1:18" ht="15.75" customHeight="1" x14ac:dyDescent="0.25">
      <c r="A13" s="1"/>
      <c r="B13" s="18"/>
      <c r="C13" s="1"/>
      <c r="D13" s="1"/>
      <c r="E13" s="4"/>
      <c r="F13" s="4"/>
      <c r="G13" s="6"/>
      <c r="H13" s="4"/>
      <c r="I13" s="19"/>
      <c r="J13" s="1"/>
      <c r="K13" s="1"/>
      <c r="L13" s="1"/>
      <c r="M13" s="4"/>
      <c r="N13" s="4"/>
      <c r="O13" s="6"/>
      <c r="P13" s="4"/>
      <c r="Q13" s="19"/>
      <c r="R13" s="1"/>
    </row>
    <row r="14" spans="1:18" ht="15.75" customHeight="1" x14ac:dyDescent="0.25">
      <c r="A14" s="1"/>
      <c r="B14" s="22" t="s">
        <v>19</v>
      </c>
      <c r="C14" s="1"/>
      <c r="D14" s="1"/>
      <c r="E14" s="4"/>
      <c r="F14" s="4"/>
      <c r="G14" s="6"/>
      <c r="H14" s="4"/>
      <c r="I14" s="19"/>
      <c r="J14" s="23" t="s">
        <v>20</v>
      </c>
      <c r="K14" s="1"/>
      <c r="L14" s="1"/>
      <c r="M14" s="4"/>
      <c r="N14" s="4"/>
      <c r="O14" s="6"/>
      <c r="P14" s="4"/>
      <c r="Q14" s="19"/>
      <c r="R14" s="1"/>
    </row>
    <row r="15" spans="1:18" ht="15.75" customHeight="1" x14ac:dyDescent="0.25">
      <c r="A15" s="1"/>
      <c r="B15" s="18" t="s">
        <v>21</v>
      </c>
      <c r="C15" s="1"/>
      <c r="D15" s="1"/>
      <c r="E15" s="4"/>
      <c r="F15" s="4"/>
      <c r="G15" s="6">
        <v>0.21</v>
      </c>
      <c r="H15" s="4">
        <v>400</v>
      </c>
      <c r="I15" s="19"/>
      <c r="J15" s="1" t="s">
        <v>22</v>
      </c>
      <c r="K15" s="1"/>
      <c r="L15" s="1"/>
      <c r="M15" s="4"/>
      <c r="N15" s="4"/>
      <c r="O15" s="6">
        <v>0</v>
      </c>
      <c r="P15" s="4">
        <v>70.900000000000006</v>
      </c>
      <c r="Q15" s="19"/>
      <c r="R15" s="1"/>
    </row>
    <row r="16" spans="1:18" ht="15.75" customHeight="1" x14ac:dyDescent="0.25">
      <c r="A16" s="1"/>
      <c r="B16" s="18" t="s">
        <v>23</v>
      </c>
      <c r="C16" s="1"/>
      <c r="D16" s="1"/>
      <c r="E16" s="4"/>
      <c r="F16" s="4"/>
      <c r="G16" s="6">
        <v>0.21</v>
      </c>
      <c r="H16" s="4">
        <v>100</v>
      </c>
      <c r="I16" s="19"/>
      <c r="J16" s="1" t="s">
        <v>24</v>
      </c>
      <c r="K16" s="1"/>
      <c r="L16" s="1"/>
      <c r="M16" s="4"/>
      <c r="N16" s="4"/>
      <c r="O16" s="6">
        <v>0</v>
      </c>
      <c r="P16" s="4">
        <v>55.99</v>
      </c>
      <c r="Q16" s="19"/>
      <c r="R16" s="1"/>
    </row>
    <row r="17" spans="1:18" ht="15.75" customHeight="1" x14ac:dyDescent="0.3">
      <c r="A17" s="1"/>
      <c r="B17" s="20" t="s">
        <v>14</v>
      </c>
      <c r="C17" s="1"/>
      <c r="D17" s="1"/>
      <c r="E17" s="4"/>
      <c r="F17" s="4"/>
      <c r="G17" s="6"/>
      <c r="H17" s="4"/>
      <c r="I17" s="16">
        <f>SUM(H15:H16)</f>
        <v>500</v>
      </c>
      <c r="J17" s="21" t="s">
        <v>14</v>
      </c>
      <c r="K17" s="1"/>
      <c r="L17" s="1"/>
      <c r="M17" s="4"/>
      <c r="N17" s="4"/>
      <c r="O17" s="6"/>
      <c r="P17" s="4"/>
      <c r="Q17" s="16">
        <f>SUM(P15:P16)</f>
        <v>126.89000000000001</v>
      </c>
      <c r="R17" s="1"/>
    </row>
    <row r="18" spans="1:18" ht="15.75" customHeight="1" x14ac:dyDescent="0.25">
      <c r="A18" s="1"/>
      <c r="B18" s="18"/>
      <c r="C18" s="1"/>
      <c r="D18" s="1"/>
      <c r="E18" s="4"/>
      <c r="F18" s="4"/>
      <c r="G18" s="6"/>
      <c r="H18" s="4"/>
      <c r="I18" s="19"/>
      <c r="J18" s="1"/>
      <c r="K18" s="1"/>
      <c r="L18" s="1"/>
      <c r="M18" s="4"/>
      <c r="N18" s="4"/>
      <c r="O18" s="6"/>
      <c r="P18" s="4"/>
      <c r="Q18" s="19"/>
      <c r="R18" s="1"/>
    </row>
    <row r="19" spans="1:18" ht="15.75" customHeight="1" x14ac:dyDescent="0.25">
      <c r="A19" s="1"/>
      <c r="B19" s="22" t="s">
        <v>25</v>
      </c>
      <c r="C19" s="1"/>
      <c r="D19" s="1"/>
      <c r="E19" s="4"/>
      <c r="F19" s="4"/>
      <c r="G19" s="6"/>
      <c r="H19" s="4"/>
      <c r="I19" s="19"/>
      <c r="J19" s="23" t="s">
        <v>26</v>
      </c>
      <c r="K19" s="1"/>
      <c r="L19" s="1"/>
      <c r="M19" s="4"/>
      <c r="N19" s="4"/>
      <c r="O19" s="6"/>
      <c r="P19" s="4"/>
      <c r="Q19" s="19"/>
      <c r="R19" s="1"/>
    </row>
    <row r="20" spans="1:18" ht="15.75" customHeight="1" x14ac:dyDescent="0.25">
      <c r="A20" s="1"/>
      <c r="B20" s="18" t="s">
        <v>27</v>
      </c>
      <c r="C20" s="1"/>
      <c r="D20" s="1"/>
      <c r="E20" s="4"/>
      <c r="F20" s="4"/>
      <c r="G20" s="6">
        <v>0.21</v>
      </c>
      <c r="H20" s="4">
        <v>82.64</v>
      </c>
      <c r="I20" s="19"/>
      <c r="J20" s="1"/>
      <c r="K20" s="1"/>
      <c r="L20" s="1"/>
      <c r="M20" s="4"/>
      <c r="N20" s="4"/>
      <c r="O20" s="6"/>
      <c r="P20" s="4"/>
      <c r="Q20" s="19"/>
      <c r="R20" s="1"/>
    </row>
    <row r="21" spans="1:18" ht="15.75" customHeight="1" x14ac:dyDescent="0.3">
      <c r="A21" s="1"/>
      <c r="B21" s="20" t="s">
        <v>14</v>
      </c>
      <c r="C21" s="1"/>
      <c r="D21" s="1"/>
      <c r="E21" s="4"/>
      <c r="F21" s="4"/>
      <c r="G21" s="6"/>
      <c r="H21" s="4"/>
      <c r="I21" s="16">
        <f>SUM(H20)</f>
        <v>82.64</v>
      </c>
      <c r="J21" s="21" t="s">
        <v>14</v>
      </c>
      <c r="K21" s="1"/>
      <c r="L21" s="1"/>
      <c r="M21" s="4"/>
      <c r="N21" s="4"/>
      <c r="O21" s="6"/>
      <c r="P21" s="4"/>
      <c r="Q21" s="16">
        <f>SUM(P20)</f>
        <v>0</v>
      </c>
      <c r="R21" s="1"/>
    </row>
    <row r="22" spans="1:18" ht="15.75" customHeight="1" x14ac:dyDescent="0.25">
      <c r="A22" s="1"/>
      <c r="B22" s="18"/>
      <c r="C22" s="1"/>
      <c r="D22" s="1"/>
      <c r="E22" s="4"/>
      <c r="F22" s="4"/>
      <c r="G22" s="6"/>
      <c r="H22" s="4"/>
      <c r="I22" s="19"/>
      <c r="J22" s="1"/>
      <c r="K22" s="1"/>
      <c r="L22" s="1"/>
      <c r="M22" s="4"/>
      <c r="N22" s="4"/>
      <c r="O22" s="6"/>
      <c r="P22" s="4"/>
      <c r="Q22" s="19"/>
      <c r="R22" s="1"/>
    </row>
    <row r="23" spans="1:18" ht="15.75" customHeight="1" x14ac:dyDescent="0.25">
      <c r="A23" s="1"/>
      <c r="B23" s="18"/>
      <c r="C23" s="1"/>
      <c r="D23" s="1"/>
      <c r="E23" s="4"/>
      <c r="F23" s="4"/>
      <c r="G23" s="6"/>
      <c r="H23" s="4"/>
      <c r="I23" s="19"/>
      <c r="J23" s="1"/>
      <c r="K23" s="1"/>
      <c r="L23" s="1"/>
      <c r="M23" s="4"/>
      <c r="N23" s="4"/>
      <c r="O23" s="6"/>
      <c r="P23" s="4"/>
      <c r="Q23" s="19"/>
      <c r="R23" s="1"/>
    </row>
    <row r="24" spans="1:18" ht="15.75" customHeight="1" x14ac:dyDescent="0.25">
      <c r="A24" s="1"/>
      <c r="B24" s="18"/>
      <c r="C24" s="1"/>
      <c r="D24" s="1"/>
      <c r="E24" s="4"/>
      <c r="F24" s="4"/>
      <c r="G24" s="6"/>
      <c r="H24" s="4"/>
      <c r="I24" s="19"/>
      <c r="J24" s="1"/>
      <c r="K24" s="1"/>
      <c r="L24" s="1"/>
      <c r="M24" s="4"/>
      <c r="N24" s="4"/>
      <c r="O24" s="6"/>
      <c r="P24" s="4"/>
      <c r="Q24" s="19"/>
      <c r="R24" s="1"/>
    </row>
    <row r="25" spans="1:18" ht="15.75" customHeight="1" x14ac:dyDescent="0.25">
      <c r="A25" s="1"/>
      <c r="B25" s="18"/>
      <c r="C25" s="1"/>
      <c r="D25" s="1"/>
      <c r="E25" s="4"/>
      <c r="F25" s="4"/>
      <c r="G25" s="6"/>
      <c r="H25" s="4"/>
      <c r="I25" s="19"/>
      <c r="J25" s="23" t="s">
        <v>28</v>
      </c>
      <c r="K25" s="1"/>
      <c r="L25" s="1"/>
      <c r="M25" s="4"/>
      <c r="N25" s="4"/>
      <c r="O25" s="6"/>
      <c r="P25" s="4"/>
      <c r="Q25" s="16">
        <f>SUM(Q6:Q24)</f>
        <v>759.39</v>
      </c>
      <c r="R25" s="1"/>
    </row>
    <row r="26" spans="1:18" ht="15.75" customHeight="1" x14ac:dyDescent="0.25">
      <c r="A26" s="1"/>
      <c r="B26" s="18"/>
      <c r="C26" s="1"/>
      <c r="D26" s="1"/>
      <c r="E26" s="4"/>
      <c r="F26" s="4"/>
      <c r="G26" s="6"/>
      <c r="H26" s="4"/>
      <c r="I26" s="19"/>
      <c r="J26" s="1"/>
      <c r="K26" s="1"/>
      <c r="L26" s="1"/>
      <c r="M26" s="4"/>
      <c r="N26" s="4"/>
      <c r="O26" s="6"/>
      <c r="P26" s="4"/>
      <c r="Q26" s="19"/>
      <c r="R26" s="1"/>
    </row>
    <row r="27" spans="1:18" ht="15.75" customHeight="1" x14ac:dyDescent="0.25">
      <c r="A27" s="1"/>
      <c r="B27" s="18"/>
      <c r="C27" s="1"/>
      <c r="D27" s="1"/>
      <c r="E27" s="4"/>
      <c r="F27" s="4"/>
      <c r="G27" s="6"/>
      <c r="H27" s="4"/>
      <c r="I27" s="19"/>
      <c r="J27" s="23" t="s">
        <v>29</v>
      </c>
      <c r="K27" s="1"/>
      <c r="L27" s="1"/>
      <c r="M27" s="4"/>
      <c r="N27" s="4"/>
      <c r="O27" s="6"/>
      <c r="P27" s="4"/>
      <c r="Q27" s="19">
        <f>I29-Q25</f>
        <v>23.25</v>
      </c>
      <c r="R27" s="1"/>
    </row>
    <row r="28" spans="1:18" ht="15.75" customHeight="1" x14ac:dyDescent="0.25">
      <c r="A28" s="1"/>
      <c r="B28" s="18"/>
      <c r="C28" s="1"/>
      <c r="D28" s="1"/>
      <c r="E28" s="4"/>
      <c r="F28" s="4"/>
      <c r="G28" s="6"/>
      <c r="H28" s="4"/>
      <c r="I28" s="19"/>
      <c r="J28" s="1"/>
      <c r="K28" s="1"/>
      <c r="L28" s="1"/>
      <c r="M28" s="4"/>
      <c r="N28" s="4"/>
      <c r="O28" s="6"/>
      <c r="P28" s="4"/>
      <c r="Q28" s="19"/>
      <c r="R28" s="1"/>
    </row>
    <row r="29" spans="1:18" ht="15.75" customHeight="1" x14ac:dyDescent="0.25">
      <c r="A29" s="1"/>
      <c r="B29" s="24" t="s">
        <v>30</v>
      </c>
      <c r="C29" s="8"/>
      <c r="D29" s="8"/>
      <c r="E29" s="9"/>
      <c r="F29" s="9"/>
      <c r="G29" s="10"/>
      <c r="H29" s="9"/>
      <c r="I29" s="25">
        <f>SUM(I6:I28)</f>
        <v>782.64</v>
      </c>
      <c r="J29" s="26" t="s">
        <v>30</v>
      </c>
      <c r="K29" s="8"/>
      <c r="L29" s="8"/>
      <c r="M29" s="9"/>
      <c r="N29" s="9"/>
      <c r="O29" s="10"/>
      <c r="P29" s="9"/>
      <c r="Q29" s="25">
        <f>SUM(Q25:Q28)</f>
        <v>782.64</v>
      </c>
      <c r="R29" s="1"/>
    </row>
    <row r="30" spans="1:18" ht="15.75" customHeight="1" x14ac:dyDescent="0.25">
      <c r="A30" s="1"/>
      <c r="B30" s="1"/>
      <c r="C30" s="1"/>
      <c r="D30" s="1"/>
      <c r="E30" s="4"/>
      <c r="F30" s="4"/>
      <c r="G30" s="6"/>
      <c r="H30" s="4"/>
      <c r="I30" s="4"/>
      <c r="J30" s="1"/>
      <c r="K30" s="1"/>
      <c r="L30" s="1"/>
      <c r="M30" s="4"/>
      <c r="N30" s="4"/>
      <c r="O30" s="6"/>
      <c r="P30" s="4"/>
      <c r="Q30" s="4"/>
      <c r="R30" s="1"/>
    </row>
    <row r="31" spans="1:18" ht="15.75" customHeight="1" x14ac:dyDescent="0.25">
      <c r="A31" s="1"/>
      <c r="B31" s="1"/>
      <c r="C31" s="1"/>
      <c r="D31" s="1"/>
      <c r="E31" s="4"/>
      <c r="F31" s="4"/>
      <c r="G31" s="6"/>
      <c r="H31" s="4"/>
      <c r="I31" s="4"/>
      <c r="J31" s="1"/>
      <c r="K31" s="1"/>
      <c r="L31" s="1"/>
      <c r="M31" s="4"/>
      <c r="N31" s="4"/>
      <c r="O31" s="6"/>
      <c r="P31" s="4"/>
      <c r="Q31" s="4"/>
      <c r="R31" s="1"/>
    </row>
    <row r="32" spans="1:18" ht="15.75" customHeight="1" x14ac:dyDescent="0.5">
      <c r="A32" s="1"/>
      <c r="B32" s="38" t="s">
        <v>31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1"/>
    </row>
    <row r="33" spans="1:18" ht="15.75" customHeight="1" x14ac:dyDescent="0.3">
      <c r="A33" s="1"/>
      <c r="B33" s="39" t="s">
        <v>32</v>
      </c>
      <c r="C33" s="39"/>
      <c r="D33" s="39"/>
      <c r="E33" s="39"/>
      <c r="F33" s="39"/>
      <c r="G33" s="39"/>
      <c r="H33" s="39"/>
      <c r="I33" s="39"/>
      <c r="J33" s="37" t="s">
        <v>33</v>
      </c>
      <c r="K33" s="37"/>
      <c r="L33" s="37"/>
      <c r="M33" s="37"/>
      <c r="N33" s="37"/>
      <c r="O33" s="37"/>
      <c r="P33" s="37"/>
      <c r="Q33" s="37"/>
      <c r="R33" s="1"/>
    </row>
    <row r="34" spans="1:18" ht="15.75" customHeight="1" x14ac:dyDescent="0.25">
      <c r="A34" s="1"/>
      <c r="B34" s="7" t="s">
        <v>4</v>
      </c>
      <c r="C34" s="8"/>
      <c r="D34" s="8"/>
      <c r="E34" s="9"/>
      <c r="F34" s="9"/>
      <c r="G34" s="10"/>
      <c r="H34" s="9" t="s">
        <v>34</v>
      </c>
      <c r="I34" s="8" t="s">
        <v>35</v>
      </c>
      <c r="J34" s="18"/>
      <c r="K34" s="1"/>
      <c r="L34" s="1"/>
      <c r="M34" s="4"/>
      <c r="N34" s="4"/>
      <c r="O34" s="6"/>
      <c r="P34" s="4" t="s">
        <v>34</v>
      </c>
      <c r="Q34" s="27" t="s">
        <v>35</v>
      </c>
      <c r="R34" s="1"/>
    </row>
    <row r="35" spans="1:18" ht="15.75" customHeight="1" x14ac:dyDescent="0.25">
      <c r="A35" s="1"/>
      <c r="B35" s="28" t="s">
        <v>36</v>
      </c>
      <c r="C35" s="13"/>
      <c r="D35" s="13"/>
      <c r="E35" s="14"/>
      <c r="F35" s="14"/>
      <c r="G35" s="15"/>
      <c r="H35" s="14">
        <f>I54</f>
        <v>482.64</v>
      </c>
      <c r="I35" s="13"/>
      <c r="J35" s="28" t="s">
        <v>37</v>
      </c>
      <c r="K35" s="13"/>
      <c r="L35" s="13"/>
      <c r="M35" s="14"/>
      <c r="N35" s="14"/>
      <c r="O35" s="15"/>
      <c r="P35" s="14">
        <f>Q54</f>
        <v>632.5</v>
      </c>
      <c r="Q35" s="29"/>
      <c r="R35" s="1"/>
    </row>
    <row r="36" spans="1:18" ht="15.75" customHeight="1" x14ac:dyDescent="0.25">
      <c r="A36" s="1"/>
      <c r="B36" s="18" t="s">
        <v>38</v>
      </c>
      <c r="C36" s="1"/>
      <c r="D36" s="1"/>
      <c r="E36" s="4"/>
      <c r="F36" s="4"/>
      <c r="G36" s="6"/>
      <c r="H36" s="4">
        <f>I65</f>
        <v>0</v>
      </c>
      <c r="I36" s="1"/>
      <c r="J36" s="18" t="s">
        <v>39</v>
      </c>
      <c r="K36" s="1"/>
      <c r="L36" s="1"/>
      <c r="M36" s="4"/>
      <c r="N36" s="4"/>
      <c r="O36" s="6"/>
      <c r="P36" s="4">
        <f>Q65</f>
        <v>126.89000000000001</v>
      </c>
      <c r="Q36" s="27"/>
      <c r="R36" s="1"/>
    </row>
    <row r="37" spans="1:18" ht="15.75" customHeight="1" x14ac:dyDescent="0.25">
      <c r="A37" s="1"/>
      <c r="B37" s="18" t="s">
        <v>40</v>
      </c>
      <c r="C37" s="1"/>
      <c r="D37" s="1"/>
      <c r="E37" s="4"/>
      <c r="F37" s="4"/>
      <c r="G37" s="6"/>
      <c r="H37" s="4">
        <f>I76</f>
        <v>200</v>
      </c>
      <c r="I37" s="1"/>
      <c r="J37" s="18" t="s">
        <v>41</v>
      </c>
      <c r="K37" s="1"/>
      <c r="L37" s="1"/>
      <c r="M37" s="4"/>
      <c r="N37" s="4"/>
      <c r="O37" s="6"/>
      <c r="P37" s="4">
        <f>Q76</f>
        <v>0</v>
      </c>
      <c r="Q37" s="27"/>
      <c r="R37" s="1"/>
    </row>
    <row r="38" spans="1:18" ht="15.75" customHeight="1" x14ac:dyDescent="0.25">
      <c r="A38" s="1"/>
      <c r="B38" s="18" t="s">
        <v>42</v>
      </c>
      <c r="C38" s="1"/>
      <c r="D38" s="1"/>
      <c r="E38" s="4"/>
      <c r="F38" s="4"/>
      <c r="G38" s="6"/>
      <c r="H38" s="4">
        <f>I84</f>
        <v>100</v>
      </c>
      <c r="I38" s="1"/>
      <c r="J38" s="18" t="s">
        <v>43</v>
      </c>
      <c r="K38" s="1"/>
      <c r="L38" s="1"/>
      <c r="M38" s="4"/>
      <c r="N38" s="4"/>
      <c r="O38" s="6"/>
      <c r="P38" s="4">
        <f>Q84</f>
        <v>0</v>
      </c>
      <c r="Q38" s="27"/>
      <c r="R38" s="1"/>
    </row>
    <row r="39" spans="1:18" ht="15.75" customHeight="1" x14ac:dyDescent="0.25">
      <c r="A39" s="1"/>
      <c r="B39" s="22" t="s">
        <v>28</v>
      </c>
      <c r="C39" s="1"/>
      <c r="D39" s="23"/>
      <c r="E39" s="4"/>
      <c r="F39" s="4"/>
      <c r="G39" s="6"/>
      <c r="H39" s="4"/>
      <c r="I39" s="16">
        <f>SUM(H35:H38)</f>
        <v>782.64</v>
      </c>
      <c r="J39" s="22" t="s">
        <v>28</v>
      </c>
      <c r="K39" s="1"/>
      <c r="L39" s="23"/>
      <c r="M39" s="4"/>
      <c r="N39" s="4"/>
      <c r="O39" s="6"/>
      <c r="P39" s="4"/>
      <c r="Q39" s="16">
        <f>SUM(P35:P38)</f>
        <v>759.39</v>
      </c>
      <c r="R39" s="1"/>
    </row>
    <row r="40" spans="1:18" ht="15.75" customHeight="1" x14ac:dyDescent="0.25">
      <c r="A40" s="1"/>
      <c r="B40" s="18"/>
      <c r="C40" s="1"/>
      <c r="D40" s="1"/>
      <c r="E40" s="4"/>
      <c r="F40" s="4"/>
      <c r="G40" s="6"/>
      <c r="H40" s="4"/>
      <c r="I40" s="19"/>
      <c r="J40" s="18"/>
      <c r="K40" s="1"/>
      <c r="L40" s="1"/>
      <c r="M40" s="4"/>
      <c r="N40" s="4"/>
      <c r="O40" s="6"/>
      <c r="P40" s="4"/>
      <c r="Q40" s="19"/>
      <c r="R40" s="1"/>
    </row>
    <row r="41" spans="1:18" ht="15.75" customHeight="1" x14ac:dyDescent="0.25">
      <c r="A41" s="1"/>
      <c r="B41" s="18"/>
      <c r="C41" s="1"/>
      <c r="D41" s="1"/>
      <c r="E41" s="4"/>
      <c r="F41" s="4"/>
      <c r="G41" s="6"/>
      <c r="H41" s="4"/>
      <c r="I41" s="19"/>
      <c r="J41" s="22" t="s">
        <v>29</v>
      </c>
      <c r="K41" s="1"/>
      <c r="L41" s="23"/>
      <c r="M41" s="4"/>
      <c r="N41" s="4"/>
      <c r="O41" s="6"/>
      <c r="P41" s="4"/>
      <c r="Q41" s="19">
        <f>I39-Q39</f>
        <v>23.25</v>
      </c>
      <c r="R41" s="1"/>
    </row>
    <row r="42" spans="1:18" ht="15.75" customHeight="1" x14ac:dyDescent="0.25">
      <c r="A42" s="1"/>
      <c r="B42" s="18"/>
      <c r="C42" s="1"/>
      <c r="D42" s="1"/>
      <c r="E42" s="4"/>
      <c r="F42" s="4"/>
      <c r="G42" s="6"/>
      <c r="H42" s="4"/>
      <c r="I42" s="19"/>
      <c r="J42" s="18"/>
      <c r="K42" s="1"/>
      <c r="L42" s="1"/>
      <c r="M42" s="4"/>
      <c r="N42" s="4"/>
      <c r="O42" s="6"/>
      <c r="P42" s="4"/>
      <c r="Q42" s="19"/>
      <c r="R42" s="1"/>
    </row>
    <row r="43" spans="1:18" ht="15.75" customHeight="1" x14ac:dyDescent="0.25">
      <c r="A43" s="1"/>
      <c r="B43" s="24" t="s">
        <v>30</v>
      </c>
      <c r="C43" s="8"/>
      <c r="D43" s="26"/>
      <c r="E43" s="9"/>
      <c r="F43" s="9"/>
      <c r="G43" s="10"/>
      <c r="H43" s="9"/>
      <c r="I43" s="25">
        <f>SUM(I39:I42)</f>
        <v>782.64</v>
      </c>
      <c r="J43" s="24" t="s">
        <v>30</v>
      </c>
      <c r="K43" s="8"/>
      <c r="L43" s="26"/>
      <c r="M43" s="9"/>
      <c r="N43" s="9"/>
      <c r="O43" s="10"/>
      <c r="P43" s="9"/>
      <c r="Q43" s="25">
        <f>SUM(Q39:Q42)</f>
        <v>782.64</v>
      </c>
      <c r="R43" s="1"/>
    </row>
    <row r="44" spans="1:18" ht="15.75" customHeight="1" x14ac:dyDescent="0.25">
      <c r="A44" s="1"/>
      <c r="B44" s="1"/>
      <c r="C44" s="1"/>
      <c r="D44" s="1"/>
      <c r="E44" s="4"/>
      <c r="F44" s="4"/>
      <c r="G44" s="6"/>
      <c r="H44" s="4"/>
      <c r="I44" s="4"/>
      <c r="J44" s="1"/>
      <c r="K44" s="1"/>
      <c r="L44" s="1"/>
      <c r="M44" s="4"/>
      <c r="N44" s="4"/>
      <c r="O44" s="6"/>
      <c r="P44" s="4"/>
      <c r="Q44" s="4"/>
      <c r="R44" s="1"/>
    </row>
    <row r="45" spans="1:18" ht="15.75" customHeight="1" x14ac:dyDescent="0.25">
      <c r="A45" s="1"/>
      <c r="B45" s="1"/>
      <c r="C45" s="1"/>
      <c r="D45" s="1"/>
      <c r="E45" s="4"/>
      <c r="F45" s="4"/>
      <c r="G45" s="6"/>
      <c r="H45" s="4"/>
      <c r="I45" s="4"/>
      <c r="J45" s="1"/>
      <c r="K45" s="1"/>
      <c r="L45" s="1"/>
      <c r="M45" s="4"/>
      <c r="N45" s="4"/>
      <c r="O45" s="6"/>
      <c r="P45" s="4"/>
      <c r="Q45" s="4"/>
      <c r="R45" s="1"/>
    </row>
    <row r="46" spans="1:18" ht="15.75" customHeight="1" x14ac:dyDescent="0.5">
      <c r="A46" s="1"/>
      <c r="B46" s="35" t="s">
        <v>44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1"/>
    </row>
    <row r="47" spans="1:18" ht="15.75" customHeight="1" x14ac:dyDescent="0.3">
      <c r="A47" s="1"/>
      <c r="B47" s="36" t="s">
        <v>2</v>
      </c>
      <c r="C47" s="36"/>
      <c r="D47" s="36"/>
      <c r="E47" s="36"/>
      <c r="F47" s="36"/>
      <c r="G47" s="36"/>
      <c r="H47" s="36"/>
      <c r="I47" s="36"/>
      <c r="J47" s="37" t="s">
        <v>3</v>
      </c>
      <c r="K47" s="37"/>
      <c r="L47" s="37"/>
      <c r="M47" s="37"/>
      <c r="N47" s="37"/>
      <c r="O47" s="37"/>
      <c r="P47" s="37"/>
      <c r="Q47" s="37"/>
      <c r="R47" s="1"/>
    </row>
    <row r="48" spans="1:18" ht="15.75" customHeight="1" x14ac:dyDescent="0.25">
      <c r="A48" s="1"/>
      <c r="B48" s="18" t="s">
        <v>4</v>
      </c>
      <c r="C48" s="1"/>
      <c r="D48" s="1"/>
      <c r="E48" s="1" t="s">
        <v>45</v>
      </c>
      <c r="F48" s="1"/>
      <c r="G48" s="10" t="s">
        <v>7</v>
      </c>
      <c r="H48" s="9" t="s">
        <v>8</v>
      </c>
      <c r="I48" s="11" t="s">
        <v>9</v>
      </c>
      <c r="J48" s="7" t="s">
        <v>4</v>
      </c>
      <c r="K48" s="8"/>
      <c r="L48" s="8"/>
      <c r="M48" s="1" t="s">
        <v>45</v>
      </c>
      <c r="N48" s="1"/>
      <c r="O48" s="10" t="s">
        <v>7</v>
      </c>
      <c r="P48" s="9" t="s">
        <v>8</v>
      </c>
      <c r="Q48" s="11" t="s">
        <v>9</v>
      </c>
      <c r="R48" s="1"/>
    </row>
    <row r="49" spans="1:18" ht="15.75" customHeight="1" x14ac:dyDescent="0.25">
      <c r="A49" s="1"/>
      <c r="B49" s="28" t="s">
        <v>21</v>
      </c>
      <c r="C49" s="13"/>
      <c r="D49" s="13"/>
      <c r="E49" s="13" t="s">
        <v>46</v>
      </c>
      <c r="F49" s="13"/>
      <c r="G49" s="15">
        <v>0.21</v>
      </c>
      <c r="H49" s="4">
        <v>400</v>
      </c>
      <c r="I49" s="16"/>
      <c r="J49" s="13" t="s">
        <v>13</v>
      </c>
      <c r="K49" s="13"/>
      <c r="L49" s="13"/>
      <c r="M49" s="13" t="s">
        <v>47</v>
      </c>
      <c r="N49" s="13"/>
      <c r="O49" s="15">
        <v>7.0000000000000007E-2</v>
      </c>
      <c r="P49" s="4">
        <v>186.28</v>
      </c>
      <c r="Q49" s="16"/>
      <c r="R49" s="1"/>
    </row>
    <row r="50" spans="1:18" ht="15.75" customHeight="1" x14ac:dyDescent="0.25">
      <c r="A50" s="1"/>
      <c r="B50" s="18" t="s">
        <v>48</v>
      </c>
      <c r="C50" s="1"/>
      <c r="D50" s="1"/>
      <c r="E50" s="1" t="s">
        <v>49</v>
      </c>
      <c r="F50" s="1"/>
      <c r="G50" s="6">
        <v>0.21</v>
      </c>
      <c r="H50" s="4">
        <v>82.64</v>
      </c>
      <c r="I50" s="19"/>
      <c r="J50" s="1" t="s">
        <v>18</v>
      </c>
      <c r="K50" s="1"/>
      <c r="L50" s="1"/>
      <c r="M50" s="1" t="s">
        <v>50</v>
      </c>
      <c r="N50" s="1"/>
      <c r="O50" s="6">
        <v>7.0000000000000007E-2</v>
      </c>
      <c r="P50" s="4">
        <v>446.22</v>
      </c>
      <c r="Q50" s="19"/>
      <c r="R50" s="1"/>
    </row>
    <row r="51" spans="1:18" ht="15.75" customHeight="1" x14ac:dyDescent="0.25">
      <c r="A51" s="1"/>
      <c r="B51" s="18"/>
      <c r="C51" s="1"/>
      <c r="D51" s="1"/>
      <c r="E51" s="4"/>
      <c r="F51" s="4"/>
      <c r="G51" s="6"/>
      <c r="H51" s="4"/>
      <c r="I51" s="19"/>
      <c r="J51" s="1"/>
      <c r="K51" s="1"/>
      <c r="L51" s="1"/>
      <c r="M51" s="4"/>
      <c r="N51" s="4"/>
      <c r="O51" s="6"/>
      <c r="P51" s="4"/>
      <c r="Q51" s="19"/>
      <c r="R51" s="1"/>
    </row>
    <row r="52" spans="1:18" ht="15.75" customHeight="1" x14ac:dyDescent="0.25">
      <c r="A52" s="1"/>
      <c r="B52" s="18"/>
      <c r="C52" s="1"/>
      <c r="D52" s="1"/>
      <c r="E52" s="4"/>
      <c r="F52" s="4"/>
      <c r="G52" s="6"/>
      <c r="H52" s="4"/>
      <c r="I52" s="19"/>
      <c r="J52" s="1"/>
      <c r="K52" s="1"/>
      <c r="L52" s="23"/>
      <c r="M52" s="4"/>
      <c r="N52" s="4"/>
      <c r="O52" s="6"/>
      <c r="P52" s="4"/>
      <c r="Q52" s="19"/>
      <c r="R52" s="1"/>
    </row>
    <row r="53" spans="1:18" ht="15.75" customHeight="1" x14ac:dyDescent="0.25">
      <c r="A53" s="1"/>
      <c r="B53" s="18"/>
      <c r="C53" s="1"/>
      <c r="D53" s="1"/>
      <c r="E53" s="4"/>
      <c r="F53" s="4"/>
      <c r="G53" s="6"/>
      <c r="H53" s="4"/>
      <c r="I53" s="19"/>
      <c r="J53" s="1"/>
      <c r="K53" s="1"/>
      <c r="L53" s="1"/>
      <c r="M53" s="4"/>
      <c r="N53" s="4"/>
      <c r="O53" s="6"/>
      <c r="P53" s="4"/>
      <c r="Q53" s="19"/>
      <c r="R53" s="1"/>
    </row>
    <row r="54" spans="1:18" ht="15.75" customHeight="1" x14ac:dyDescent="0.25">
      <c r="A54" s="1"/>
      <c r="B54" s="24" t="s">
        <v>30</v>
      </c>
      <c r="C54" s="8"/>
      <c r="D54" s="26"/>
      <c r="E54" s="9"/>
      <c r="F54" s="9"/>
      <c r="G54" s="10"/>
      <c r="H54" s="9"/>
      <c r="I54" s="25">
        <f>SUM(H49:H53)</f>
        <v>482.64</v>
      </c>
      <c r="J54" s="26" t="s">
        <v>30</v>
      </c>
      <c r="K54" s="8"/>
      <c r="L54" s="26"/>
      <c r="M54" s="9"/>
      <c r="N54" s="9"/>
      <c r="O54" s="10"/>
      <c r="P54" s="9"/>
      <c r="Q54" s="25">
        <f>SUM(P49:P53)</f>
        <v>632.5</v>
      </c>
      <c r="R54" s="1"/>
    </row>
    <row r="55" spans="1:18" ht="15.75" customHeight="1" x14ac:dyDescent="0.25">
      <c r="A55" s="1"/>
      <c r="B55" s="1"/>
      <c r="C55" s="1"/>
      <c r="D55" s="1"/>
      <c r="E55" s="4"/>
      <c r="F55" s="4"/>
      <c r="G55" s="6"/>
      <c r="H55" s="4"/>
      <c r="I55" s="4"/>
      <c r="J55" s="1"/>
      <c r="K55" s="1"/>
      <c r="L55" s="1"/>
      <c r="M55" s="4"/>
      <c r="N55" s="4"/>
      <c r="O55" s="6"/>
      <c r="P55" s="4"/>
      <c r="Q55" s="4"/>
      <c r="R55" s="1"/>
    </row>
    <row r="56" spans="1:18" ht="15.75" customHeight="1" x14ac:dyDescent="0.25">
      <c r="A56" s="1"/>
      <c r="B56" s="1"/>
      <c r="C56" s="1"/>
      <c r="D56" s="1"/>
      <c r="E56" s="4"/>
      <c r="F56" s="4"/>
      <c r="G56" s="6"/>
      <c r="H56" s="4"/>
      <c r="I56" s="4"/>
      <c r="J56" s="1"/>
      <c r="K56" s="1"/>
      <c r="L56" s="1"/>
      <c r="M56" s="4"/>
      <c r="N56" s="4"/>
      <c r="O56" s="6"/>
      <c r="P56" s="4"/>
      <c r="Q56" s="4"/>
      <c r="R56" s="1"/>
    </row>
    <row r="57" spans="1:18" ht="15.75" customHeight="1" x14ac:dyDescent="0.5">
      <c r="A57" s="1"/>
      <c r="B57" s="35" t="s">
        <v>51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"/>
    </row>
    <row r="58" spans="1:18" ht="15.75" customHeight="1" x14ac:dyDescent="0.3">
      <c r="A58" s="1"/>
      <c r="B58" s="36" t="s">
        <v>2</v>
      </c>
      <c r="C58" s="36"/>
      <c r="D58" s="36"/>
      <c r="E58" s="36"/>
      <c r="F58" s="36"/>
      <c r="G58" s="36"/>
      <c r="H58" s="36"/>
      <c r="I58" s="36"/>
      <c r="J58" s="37" t="s">
        <v>3</v>
      </c>
      <c r="K58" s="37"/>
      <c r="L58" s="37"/>
      <c r="M58" s="37"/>
      <c r="N58" s="37"/>
      <c r="O58" s="37"/>
      <c r="P58" s="37"/>
      <c r="Q58" s="37"/>
      <c r="R58" s="1"/>
    </row>
    <row r="59" spans="1:18" ht="15.75" customHeight="1" x14ac:dyDescent="0.25">
      <c r="A59" s="1"/>
      <c r="B59" s="18" t="s">
        <v>4</v>
      </c>
      <c r="C59" s="1"/>
      <c r="D59" s="1"/>
      <c r="E59" s="1" t="s">
        <v>45</v>
      </c>
      <c r="F59" s="1"/>
      <c r="G59" s="10" t="s">
        <v>7</v>
      </c>
      <c r="H59" s="9" t="s">
        <v>8</v>
      </c>
      <c r="I59" s="11" t="s">
        <v>9</v>
      </c>
      <c r="J59" s="7" t="s">
        <v>4</v>
      </c>
      <c r="K59" s="8"/>
      <c r="L59" s="8"/>
      <c r="M59" s="1" t="s">
        <v>45</v>
      </c>
      <c r="N59" s="1"/>
      <c r="O59" s="10" t="s">
        <v>7</v>
      </c>
      <c r="P59" s="9" t="s">
        <v>8</v>
      </c>
      <c r="Q59" s="11" t="s">
        <v>9</v>
      </c>
      <c r="R59" s="1"/>
    </row>
    <row r="60" spans="1:18" ht="15.75" customHeight="1" x14ac:dyDescent="0.25">
      <c r="A60" s="1"/>
      <c r="B60" s="28"/>
      <c r="C60" s="13"/>
      <c r="D60" s="13"/>
      <c r="E60" s="13"/>
      <c r="F60" s="13"/>
      <c r="G60" s="15"/>
      <c r="H60" s="4"/>
      <c r="I60" s="16"/>
      <c r="J60" s="13" t="s">
        <v>52</v>
      </c>
      <c r="K60" s="13"/>
      <c r="L60" s="13"/>
      <c r="M60" s="13" t="s">
        <v>53</v>
      </c>
      <c r="N60" s="13"/>
      <c r="O60" s="15">
        <v>0</v>
      </c>
      <c r="P60" s="4">
        <v>70.900000000000006</v>
      </c>
      <c r="Q60" s="16"/>
      <c r="R60" s="1"/>
    </row>
    <row r="61" spans="1:18" ht="15.75" customHeight="1" x14ac:dyDescent="0.25">
      <c r="A61" s="1"/>
      <c r="B61" s="18"/>
      <c r="C61" s="1"/>
      <c r="D61" s="1"/>
      <c r="E61" s="4"/>
      <c r="F61" s="4"/>
      <c r="G61" s="6"/>
      <c r="H61" s="4"/>
      <c r="I61" s="19"/>
      <c r="J61" s="1" t="s">
        <v>24</v>
      </c>
      <c r="K61" s="1"/>
      <c r="L61" s="1"/>
      <c r="M61" s="1" t="s">
        <v>54</v>
      </c>
      <c r="N61" s="1"/>
      <c r="O61" s="6">
        <v>0</v>
      </c>
      <c r="P61" s="4">
        <v>55.99</v>
      </c>
      <c r="Q61" s="19"/>
      <c r="R61" s="1"/>
    </row>
    <row r="62" spans="1:18" ht="15.75" customHeight="1" x14ac:dyDescent="0.25">
      <c r="A62" s="1"/>
      <c r="B62" s="18"/>
      <c r="C62" s="1"/>
      <c r="D62" s="1"/>
      <c r="E62" s="4"/>
      <c r="F62" s="4"/>
      <c r="G62" s="6"/>
      <c r="H62" s="4"/>
      <c r="I62" s="19"/>
      <c r="J62" s="1"/>
      <c r="K62" s="1"/>
      <c r="L62" s="1"/>
      <c r="M62" s="4"/>
      <c r="N62" s="4"/>
      <c r="O62" s="6"/>
      <c r="P62" s="4"/>
      <c r="Q62" s="19"/>
      <c r="R62" s="1"/>
    </row>
    <row r="63" spans="1:18" ht="15.75" customHeight="1" x14ac:dyDescent="0.25">
      <c r="A63" s="1"/>
      <c r="B63" s="18"/>
      <c r="C63" s="1"/>
      <c r="D63" s="1"/>
      <c r="E63" s="4"/>
      <c r="F63" s="4"/>
      <c r="G63" s="6"/>
      <c r="H63" s="4"/>
      <c r="I63" s="19"/>
      <c r="J63" s="1"/>
      <c r="K63" s="1"/>
      <c r="L63" s="23"/>
      <c r="M63" s="4"/>
      <c r="N63" s="4"/>
      <c r="O63" s="6"/>
      <c r="P63" s="4"/>
      <c r="Q63" s="19"/>
      <c r="R63" s="1"/>
    </row>
    <row r="64" spans="1:18" ht="15.75" customHeight="1" x14ac:dyDescent="0.25">
      <c r="A64" s="1"/>
      <c r="B64" s="18"/>
      <c r="C64" s="1"/>
      <c r="D64" s="1"/>
      <c r="E64" s="4"/>
      <c r="F64" s="4"/>
      <c r="G64" s="6"/>
      <c r="H64" s="4"/>
      <c r="I64" s="19"/>
      <c r="J64" s="1"/>
      <c r="K64" s="1"/>
      <c r="L64" s="1"/>
      <c r="M64" s="4"/>
      <c r="N64" s="4"/>
      <c r="O64" s="6"/>
      <c r="P64" s="4"/>
      <c r="Q64" s="19"/>
      <c r="R64" s="1"/>
    </row>
    <row r="65" spans="1:18" ht="15.75" customHeight="1" x14ac:dyDescent="0.25">
      <c r="A65" s="1"/>
      <c r="B65" s="24" t="s">
        <v>30</v>
      </c>
      <c r="C65" s="8"/>
      <c r="D65" s="26"/>
      <c r="E65" s="9"/>
      <c r="F65" s="9"/>
      <c r="G65" s="10"/>
      <c r="H65" s="9"/>
      <c r="I65" s="25">
        <f>SUM(H60:H64)</f>
        <v>0</v>
      </c>
      <c r="J65" s="26" t="s">
        <v>30</v>
      </c>
      <c r="K65" s="8"/>
      <c r="L65" s="26"/>
      <c r="M65" s="9"/>
      <c r="N65" s="9"/>
      <c r="O65" s="10"/>
      <c r="P65" s="9"/>
      <c r="Q65" s="25">
        <f>SUM(P60:P64)</f>
        <v>126.89000000000001</v>
      </c>
      <c r="R65" s="1"/>
    </row>
    <row r="66" spans="1:18" ht="15.75" customHeight="1" x14ac:dyDescent="0.25">
      <c r="A66" s="1"/>
      <c r="B66" s="1"/>
      <c r="C66" s="1"/>
      <c r="D66" s="1"/>
      <c r="E66" s="4"/>
      <c r="F66" s="4"/>
      <c r="G66" s="6"/>
      <c r="H66" s="4"/>
      <c r="I66" s="4"/>
      <c r="J66" s="1"/>
      <c r="K66" s="1"/>
      <c r="L66" s="1"/>
      <c r="M66" s="4"/>
      <c r="N66" s="4"/>
      <c r="O66" s="6"/>
      <c r="P66" s="4"/>
      <c r="Q66" s="4"/>
      <c r="R66" s="1"/>
    </row>
    <row r="67" spans="1:18" ht="15.75" customHeight="1" x14ac:dyDescent="0.25">
      <c r="A67" s="1"/>
      <c r="B67" s="1"/>
      <c r="C67" s="1"/>
      <c r="D67" s="1"/>
      <c r="E67" s="4"/>
      <c r="F67" s="4"/>
      <c r="G67" s="6"/>
      <c r="H67" s="4"/>
      <c r="I67" s="4"/>
      <c r="J67" s="1"/>
      <c r="K67" s="1"/>
      <c r="L67" s="1"/>
      <c r="M67" s="4"/>
      <c r="N67" s="4"/>
      <c r="O67" s="6"/>
      <c r="P67" s="4"/>
      <c r="Q67" s="4"/>
      <c r="R67" s="1"/>
    </row>
    <row r="68" spans="1:18" ht="15.75" customHeight="1" x14ac:dyDescent="0.5">
      <c r="A68" s="1"/>
      <c r="B68" s="35" t="s">
        <v>55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1"/>
    </row>
    <row r="69" spans="1:18" ht="15.75" customHeight="1" x14ac:dyDescent="0.3">
      <c r="A69" s="1"/>
      <c r="B69" s="36" t="s">
        <v>2</v>
      </c>
      <c r="C69" s="36"/>
      <c r="D69" s="36"/>
      <c r="E69" s="36"/>
      <c r="F69" s="36"/>
      <c r="G69" s="36"/>
      <c r="H69" s="36"/>
      <c r="I69" s="36"/>
      <c r="J69" s="37" t="s">
        <v>3</v>
      </c>
      <c r="K69" s="37"/>
      <c r="L69" s="37"/>
      <c r="M69" s="37"/>
      <c r="N69" s="37"/>
      <c r="O69" s="37"/>
      <c r="P69" s="37"/>
      <c r="Q69" s="37"/>
      <c r="R69" s="1"/>
    </row>
    <row r="70" spans="1:18" ht="15.75" customHeight="1" x14ac:dyDescent="0.25">
      <c r="A70" s="1"/>
      <c r="B70" s="18" t="s">
        <v>4</v>
      </c>
      <c r="C70" s="1"/>
      <c r="D70" s="1"/>
      <c r="E70" s="1" t="s">
        <v>45</v>
      </c>
      <c r="F70" s="1"/>
      <c r="G70" s="10" t="s">
        <v>7</v>
      </c>
      <c r="H70" s="9" t="s">
        <v>8</v>
      </c>
      <c r="I70" s="11" t="s">
        <v>9</v>
      </c>
      <c r="J70" s="7" t="s">
        <v>4</v>
      </c>
      <c r="K70" s="8"/>
      <c r="L70" s="8"/>
      <c r="M70" s="1" t="s">
        <v>45</v>
      </c>
      <c r="N70" s="1"/>
      <c r="O70" s="10" t="s">
        <v>7</v>
      </c>
      <c r="P70" s="9" t="s">
        <v>8</v>
      </c>
      <c r="Q70" s="11" t="s">
        <v>9</v>
      </c>
      <c r="R70" s="1"/>
    </row>
    <row r="71" spans="1:18" ht="15.75" customHeight="1" x14ac:dyDescent="0.25">
      <c r="A71" s="1"/>
      <c r="B71" s="28" t="s">
        <v>10</v>
      </c>
      <c r="C71" s="13"/>
      <c r="D71" s="13"/>
      <c r="E71" s="13"/>
      <c r="F71" s="13"/>
      <c r="G71" s="15">
        <v>0</v>
      </c>
      <c r="H71" s="4">
        <v>200</v>
      </c>
      <c r="I71" s="16"/>
      <c r="J71" s="13"/>
      <c r="K71" s="13"/>
      <c r="L71" s="13"/>
      <c r="M71" s="13"/>
      <c r="N71" s="13"/>
      <c r="O71" s="15"/>
      <c r="P71" s="4"/>
      <c r="Q71" s="16"/>
      <c r="R71" s="1"/>
    </row>
    <row r="72" spans="1:18" ht="15.75" customHeight="1" x14ac:dyDescent="0.25">
      <c r="A72" s="1"/>
      <c r="B72" s="18"/>
      <c r="C72" s="1"/>
      <c r="D72" s="1"/>
      <c r="E72" s="4"/>
      <c r="F72" s="4"/>
      <c r="G72" s="6"/>
      <c r="H72" s="4"/>
      <c r="I72" s="19"/>
      <c r="J72" s="1"/>
      <c r="K72" s="1"/>
      <c r="L72" s="1"/>
      <c r="M72" s="4"/>
      <c r="N72" s="4"/>
      <c r="O72" s="6"/>
      <c r="P72" s="4"/>
      <c r="Q72" s="19"/>
      <c r="R72" s="1"/>
    </row>
    <row r="73" spans="1:18" ht="15.75" customHeight="1" x14ac:dyDescent="0.25">
      <c r="A73" s="1"/>
      <c r="B73" s="18"/>
      <c r="C73" s="1"/>
      <c r="D73" s="1"/>
      <c r="E73" s="4"/>
      <c r="F73" s="4"/>
      <c r="G73" s="6"/>
      <c r="H73" s="4"/>
      <c r="I73" s="19"/>
      <c r="J73" s="1"/>
      <c r="K73" s="1"/>
      <c r="L73" s="1"/>
      <c r="M73" s="4"/>
      <c r="N73" s="4"/>
      <c r="O73" s="6"/>
      <c r="P73" s="4"/>
      <c r="Q73" s="19"/>
      <c r="R73" s="1"/>
    </row>
    <row r="74" spans="1:18" ht="15.75" customHeight="1" x14ac:dyDescent="0.25">
      <c r="A74" s="1"/>
      <c r="B74" s="18"/>
      <c r="C74" s="1"/>
      <c r="D74" s="1"/>
      <c r="E74" s="4"/>
      <c r="F74" s="4"/>
      <c r="G74" s="6"/>
      <c r="H74" s="4"/>
      <c r="I74" s="19"/>
      <c r="J74" s="1"/>
      <c r="K74" s="1"/>
      <c r="L74" s="23"/>
      <c r="M74" s="4"/>
      <c r="N74" s="4"/>
      <c r="O74" s="6"/>
      <c r="P74" s="4"/>
      <c r="Q74" s="19"/>
      <c r="R74" s="1"/>
    </row>
    <row r="75" spans="1:18" ht="15.75" customHeight="1" x14ac:dyDescent="0.25">
      <c r="A75" s="1"/>
      <c r="B75" s="18"/>
      <c r="C75" s="1"/>
      <c r="D75" s="1"/>
      <c r="E75" s="4"/>
      <c r="F75" s="4"/>
      <c r="G75" s="6"/>
      <c r="H75" s="4"/>
      <c r="I75" s="19"/>
      <c r="J75" s="1"/>
      <c r="K75" s="1"/>
      <c r="L75" s="1"/>
      <c r="M75" s="4"/>
      <c r="N75" s="4"/>
      <c r="O75" s="6"/>
      <c r="P75" s="4"/>
      <c r="Q75" s="19"/>
      <c r="R75" s="1"/>
    </row>
    <row r="76" spans="1:18" ht="15.75" customHeight="1" x14ac:dyDescent="0.25">
      <c r="A76" s="1"/>
      <c r="B76" s="24" t="s">
        <v>30</v>
      </c>
      <c r="C76" s="8"/>
      <c r="D76" s="26"/>
      <c r="E76" s="9"/>
      <c r="F76" s="9"/>
      <c r="G76" s="10"/>
      <c r="H76" s="9"/>
      <c r="I76" s="25">
        <f>SUM(H71:H75)</f>
        <v>200</v>
      </c>
      <c r="J76" s="26" t="s">
        <v>30</v>
      </c>
      <c r="K76" s="8"/>
      <c r="L76" s="26"/>
      <c r="M76" s="9"/>
      <c r="N76" s="9"/>
      <c r="O76" s="10"/>
      <c r="P76" s="9"/>
      <c r="Q76" s="25">
        <f>SUM(P71:P75)</f>
        <v>0</v>
      </c>
      <c r="R76" s="1"/>
    </row>
    <row r="77" spans="1:18" ht="15.75" customHeight="1" x14ac:dyDescent="0.25">
      <c r="A77" s="1"/>
      <c r="B77" s="1"/>
      <c r="C77" s="1"/>
      <c r="D77" s="1"/>
      <c r="E77" s="4"/>
      <c r="F77" s="4"/>
      <c r="G77" s="6"/>
      <c r="H77" s="4"/>
      <c r="I77" s="4"/>
      <c r="J77" s="1"/>
      <c r="K77" s="1"/>
      <c r="L77" s="1"/>
      <c r="M77" s="4"/>
      <c r="N77" s="4"/>
      <c r="O77" s="6"/>
      <c r="P77" s="4"/>
      <c r="Q77" s="4"/>
      <c r="R77" s="1"/>
    </row>
    <row r="78" spans="1:18" ht="15.75" customHeight="1" x14ac:dyDescent="0.25">
      <c r="A78" s="1"/>
      <c r="B78" s="1"/>
      <c r="C78" s="1"/>
      <c r="D78" s="1"/>
      <c r="E78" s="4"/>
      <c r="F78" s="4"/>
      <c r="G78" s="6"/>
      <c r="H78" s="4"/>
      <c r="I78" s="4"/>
      <c r="J78" s="1"/>
      <c r="K78" s="1"/>
      <c r="L78" s="1"/>
      <c r="M78" s="4"/>
      <c r="N78" s="4"/>
      <c r="O78" s="6"/>
      <c r="P78" s="4"/>
      <c r="Q78" s="4"/>
      <c r="R78" s="1"/>
    </row>
    <row r="79" spans="1:18" ht="15.75" customHeight="1" x14ac:dyDescent="0.5">
      <c r="A79" s="1"/>
      <c r="B79" s="35" t="s">
        <v>56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1"/>
    </row>
    <row r="80" spans="1:18" ht="15.75" customHeight="1" x14ac:dyDescent="0.3">
      <c r="A80" s="1"/>
      <c r="B80" s="36" t="s">
        <v>2</v>
      </c>
      <c r="C80" s="36"/>
      <c r="D80" s="36"/>
      <c r="E80" s="36"/>
      <c r="F80" s="36"/>
      <c r="G80" s="36"/>
      <c r="H80" s="36"/>
      <c r="I80" s="36"/>
      <c r="J80" s="37" t="s">
        <v>3</v>
      </c>
      <c r="K80" s="37"/>
      <c r="L80" s="37"/>
      <c r="M80" s="37"/>
      <c r="N80" s="37"/>
      <c r="O80" s="37"/>
      <c r="P80" s="37"/>
      <c r="Q80" s="37"/>
      <c r="R80" s="1"/>
    </row>
    <row r="81" spans="1:18" ht="15.75" customHeight="1" x14ac:dyDescent="0.25">
      <c r="A81" s="1"/>
      <c r="B81" s="18" t="s">
        <v>4</v>
      </c>
      <c r="C81" s="1"/>
      <c r="D81" s="1"/>
      <c r="E81" s="8"/>
      <c r="F81" s="8"/>
      <c r="G81" s="10" t="s">
        <v>7</v>
      </c>
      <c r="H81" s="9" t="s">
        <v>8</v>
      </c>
      <c r="I81" s="11" t="s">
        <v>9</v>
      </c>
      <c r="J81" s="7" t="s">
        <v>4</v>
      </c>
      <c r="K81" s="8"/>
      <c r="L81" s="1"/>
      <c r="M81" s="9"/>
      <c r="N81" s="9"/>
      <c r="O81" s="10" t="s">
        <v>7</v>
      </c>
      <c r="P81" s="9" t="s">
        <v>8</v>
      </c>
      <c r="Q81" s="11" t="s">
        <v>9</v>
      </c>
      <c r="R81" s="1"/>
    </row>
    <row r="82" spans="1:18" ht="15.75" customHeight="1" x14ac:dyDescent="0.25">
      <c r="A82" s="1"/>
      <c r="B82" s="28" t="s">
        <v>23</v>
      </c>
      <c r="C82" s="13"/>
      <c r="D82" s="13"/>
      <c r="E82" s="14"/>
      <c r="F82" s="14"/>
      <c r="G82" s="15">
        <v>0.21</v>
      </c>
      <c r="H82" s="4">
        <v>100</v>
      </c>
      <c r="I82" s="16"/>
      <c r="J82" s="13"/>
      <c r="K82" s="13"/>
      <c r="L82" s="13"/>
      <c r="M82" s="14"/>
      <c r="N82" s="14"/>
      <c r="O82" s="15"/>
      <c r="P82" s="4"/>
      <c r="Q82" s="16"/>
      <c r="R82" s="1"/>
    </row>
    <row r="83" spans="1:18" ht="15.75" customHeight="1" x14ac:dyDescent="0.25">
      <c r="A83" s="1"/>
      <c r="B83" s="18"/>
      <c r="C83" s="1"/>
      <c r="D83" s="1"/>
      <c r="E83" s="4"/>
      <c r="F83" s="4"/>
      <c r="G83" s="6"/>
      <c r="H83" s="4"/>
      <c r="I83" s="19"/>
      <c r="J83" s="1"/>
      <c r="K83" s="1"/>
      <c r="L83" s="1"/>
      <c r="M83" s="4"/>
      <c r="N83" s="4"/>
      <c r="O83" s="6"/>
      <c r="P83" s="4"/>
      <c r="Q83" s="19"/>
      <c r="R83" s="1"/>
    </row>
    <row r="84" spans="1:18" ht="15.75" customHeight="1" x14ac:dyDescent="0.25">
      <c r="A84" s="1"/>
      <c r="B84" s="24" t="s">
        <v>30</v>
      </c>
      <c r="C84" s="8"/>
      <c r="D84" s="26"/>
      <c r="E84" s="9"/>
      <c r="F84" s="9"/>
      <c r="G84" s="10"/>
      <c r="H84" s="9"/>
      <c r="I84" s="25">
        <f>SUM(H82:H83)</f>
        <v>100</v>
      </c>
      <c r="J84" s="26" t="s">
        <v>30</v>
      </c>
      <c r="K84" s="8"/>
      <c r="L84" s="26"/>
      <c r="M84" s="9"/>
      <c r="N84" s="9"/>
      <c r="O84" s="10"/>
      <c r="P84" s="9"/>
      <c r="Q84" s="25">
        <f>SUM(P82:P83)</f>
        <v>0</v>
      </c>
      <c r="R84" s="1"/>
    </row>
    <row r="85" spans="1:18" ht="15.75" customHeight="1" x14ac:dyDescent="0.25">
      <c r="A85" s="1"/>
      <c r="B85" s="1"/>
      <c r="C85" s="1"/>
      <c r="D85" s="1"/>
      <c r="E85" s="4"/>
      <c r="F85" s="4"/>
      <c r="G85" s="6"/>
      <c r="H85" s="4"/>
      <c r="I85" s="4"/>
      <c r="J85" s="1"/>
      <c r="K85" s="1"/>
      <c r="L85" s="1"/>
      <c r="M85" s="4"/>
      <c r="N85" s="4"/>
      <c r="O85" s="6"/>
      <c r="P85" s="4"/>
      <c r="Q85" s="4"/>
      <c r="R85" s="1"/>
    </row>
    <row r="86" spans="1:18" ht="15.75" customHeight="1" x14ac:dyDescent="0.25">
      <c r="A86" s="1"/>
      <c r="B86" s="23" t="s">
        <v>57</v>
      </c>
      <c r="C86" s="1" t="s">
        <v>58</v>
      </c>
      <c r="D86" s="1"/>
      <c r="E86" s="4"/>
      <c r="F86" s="4"/>
      <c r="G86" s="6"/>
      <c r="H86" s="4"/>
      <c r="I86" s="4"/>
      <c r="J86" s="1"/>
      <c r="K86" s="1"/>
      <c r="L86" s="1"/>
      <c r="M86" s="4"/>
      <c r="N86" s="4"/>
      <c r="O86" s="6"/>
      <c r="P86" s="4"/>
      <c r="Q86" s="4"/>
      <c r="R86" s="1"/>
    </row>
    <row r="87" spans="1:18" ht="15.75" customHeight="1" x14ac:dyDescent="0.25"/>
  </sheetData>
  <mergeCells count="17">
    <mergeCell ref="B4:I4"/>
    <mergeCell ref="J4:Q4"/>
    <mergeCell ref="B32:Q32"/>
    <mergeCell ref="B33:I33"/>
    <mergeCell ref="J33:Q33"/>
    <mergeCell ref="B46:Q46"/>
    <mergeCell ref="B47:I47"/>
    <mergeCell ref="J47:Q47"/>
    <mergeCell ref="B57:Q57"/>
    <mergeCell ref="B58:I58"/>
    <mergeCell ref="J58:Q58"/>
    <mergeCell ref="B68:Q68"/>
    <mergeCell ref="B69:I69"/>
    <mergeCell ref="J69:Q69"/>
    <mergeCell ref="B79:Q79"/>
    <mergeCell ref="B80:I80"/>
    <mergeCell ref="J80:Q80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Normal="100" workbookViewId="0">
      <pane ySplit="2" topLeftCell="A3" activePane="bottomLeft" state="frozen"/>
      <selection pane="bottomLeft" activeCell="B14" sqref="B14"/>
    </sheetView>
  </sheetViews>
  <sheetFormatPr defaultRowHeight="13.2" x14ac:dyDescent="0.25"/>
  <cols>
    <col min="1" max="2" width="71.5546875" customWidth="1"/>
    <col min="3" max="1025" width="14.44140625" customWidth="1"/>
  </cols>
  <sheetData>
    <row r="1" spans="1:2" ht="13.8" x14ac:dyDescent="0.25">
      <c r="A1" s="40" t="s">
        <v>59</v>
      </c>
      <c r="B1" s="40"/>
    </row>
    <row r="2" spans="1:2" ht="13.8" x14ac:dyDescent="0.25">
      <c r="A2" s="23" t="s">
        <v>60</v>
      </c>
      <c r="B2" s="23" t="s">
        <v>61</v>
      </c>
    </row>
    <row r="3" spans="1:2" ht="13.8" x14ac:dyDescent="0.25">
      <c r="A3" s="1" t="s">
        <v>62</v>
      </c>
      <c r="B3" s="30">
        <v>2.8</v>
      </c>
    </row>
    <row r="4" spans="1:2" ht="13.8" x14ac:dyDescent="0.25">
      <c r="A4" s="1" t="s">
        <v>63</v>
      </c>
      <c r="B4" s="30">
        <v>7.14</v>
      </c>
    </row>
    <row r="5" spans="1:2" ht="13.8" x14ac:dyDescent="0.25">
      <c r="A5" s="1" t="s">
        <v>64</v>
      </c>
      <c r="B5" s="30">
        <v>0.83</v>
      </c>
    </row>
    <row r="6" spans="1:2" ht="13.8" x14ac:dyDescent="0.25">
      <c r="A6" s="1" t="s">
        <v>65</v>
      </c>
      <c r="B6" s="30">
        <v>0.25</v>
      </c>
    </row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tabSelected="1" zoomScaleNormal="100" workbookViewId="0">
      <pane ySplit="3" topLeftCell="A4" activePane="bottomLeft" state="frozen"/>
      <selection pane="bottomLeft" activeCell="B13" sqref="B13"/>
    </sheetView>
  </sheetViews>
  <sheetFormatPr defaultRowHeight="13.2" x14ac:dyDescent="0.25"/>
  <cols>
    <col min="1" max="2" width="71.5546875" customWidth="1"/>
    <col min="3" max="1025" width="14.44140625" customWidth="1"/>
  </cols>
  <sheetData>
    <row r="1" spans="1:2" ht="13.8" x14ac:dyDescent="0.25">
      <c r="A1" s="40" t="s">
        <v>66</v>
      </c>
      <c r="B1" s="40"/>
    </row>
    <row r="2" spans="1:2" ht="13.8" x14ac:dyDescent="0.25">
      <c r="A2" s="31" t="s">
        <v>67</v>
      </c>
      <c r="B2" s="1"/>
    </row>
    <row r="3" spans="1:2" ht="13.8" x14ac:dyDescent="0.25">
      <c r="A3" s="32" t="s">
        <v>68</v>
      </c>
      <c r="B3" s="32" t="s">
        <v>69</v>
      </c>
    </row>
    <row r="4" spans="1:2" ht="13.8" x14ac:dyDescent="0.25">
      <c r="A4" s="33">
        <v>0.21</v>
      </c>
      <c r="B4" s="34">
        <v>0.06</v>
      </c>
    </row>
    <row r="5" spans="1:2" ht="13.8" x14ac:dyDescent="0.25">
      <c r="A5" s="33">
        <v>0.09</v>
      </c>
      <c r="B5" s="34">
        <v>0.03</v>
      </c>
    </row>
  </sheetData>
  <mergeCells count="1">
    <mergeCell ref="A1:B1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Afrekening</vt:lpstr>
      <vt:lpstr>Prijzen</vt:lpstr>
      <vt:lpstr>BTW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Scheepstra</dc:creator>
  <dc:description/>
  <cp:lastModifiedBy>Emma Scheepstra</cp:lastModifiedBy>
  <cp:revision>1</cp:revision>
  <dcterms:created xsi:type="dcterms:W3CDTF">2024-09-25T15:20:02Z</dcterms:created>
  <dcterms:modified xsi:type="dcterms:W3CDTF">2024-09-25T15:20:44Z</dcterms:modified>
  <dc:language>en-US</dc:language>
</cp:coreProperties>
</file>