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Blad1" sheetId="1" r:id="rId3"/>
  </sheets>
  <definedNames/>
  <calcPr/>
</workbook>
</file>

<file path=xl/sharedStrings.xml><?xml version="1.0" encoding="utf-8"?>
<sst xmlns="http://schemas.openxmlformats.org/spreadsheetml/2006/main" count="41" uniqueCount="28">
  <si>
    <t>Commissiebegroting {Naam cie en/of activiteit hier}</t>
  </si>
  <si>
    <t xml:space="preserve">datum: </t>
  </si>
  <si>
    <t>Inkomsten</t>
  </si>
  <si>
    <t>Uitgaven</t>
  </si>
  <si>
    <t>Post</t>
  </si>
  <si>
    <t>Incl BTW</t>
  </si>
  <si>
    <t>BTW-percentage</t>
  </si>
  <si>
    <t>Excl BTW</t>
  </si>
  <si>
    <t>Subtotalen ex BTW</t>
  </si>
  <si>
    <t>A-Eskwadraat</t>
  </si>
  <si>
    <t>Verblijf en vervoer</t>
  </si>
  <si>
    <t>subtotaal</t>
  </si>
  <si>
    <t>reiskosten deelnemers</t>
  </si>
  <si>
    <t>Deelnemers</t>
  </si>
  <si>
    <t>Uitstapjes</t>
  </si>
  <si>
    <t>Sponsoring (excl 21% BTW)</t>
  </si>
  <si>
    <t>uitstapje 1</t>
  </si>
  <si>
    <t>sponsor 1</t>
  </si>
  <si>
    <t>sponsor 2</t>
  </si>
  <si>
    <t>ETEN en drinken</t>
  </si>
  <si>
    <t>Subsidie fondsen (excl 21% BTW)</t>
  </si>
  <si>
    <t>maandag lunch</t>
  </si>
  <si>
    <t>Ufonds</t>
  </si>
  <si>
    <t>dinsdag ontbijt</t>
  </si>
  <si>
    <t>Overig</t>
  </si>
  <si>
    <t>Subtotaal</t>
  </si>
  <si>
    <t>Onvoorzien</t>
  </si>
  <si>
    <t>Totaal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</si>
</sst>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dd/mm/yyyy"/>
    <numFmt numFmtId="165" formatCode="[$€-2]\ #,##0.00"/>
  </numFmts>
  <fonts count="5">
    <font>
      <sz val="10.0"/>
      <color rgb="FF000000"/>
      <name val="Arial"/>
    </font>
    <font/>
    <font>
      <sz val="24.0"/>
    </font>
    <font>
      <i/>
    </font>
    <font>
      <b/>
    </font>
  </fonts>
  <fills count="2">
    <fill>
      <patternFill patternType="none"/>
    </fill>
    <fill>
      <patternFill patternType="lightGray"/>
    </fill>
  </fills>
  <borders count="11">
    <border>
      <left/>
      <right/>
      <top/>
      <bottom/>
    </border>
    <border>
      <left style="thin">
        <color rgb="FF000000"/>
      </left>
      <right/>
      <top style="thin">
        <color rgb="FF000000"/>
      </top>
      <bottom/>
    </border>
    <border>
      <left/>
      <right/>
      <top style="thin">
        <color rgb="FF000000"/>
      </top>
      <bottom/>
    </border>
    <border>
      <left/>
      <right style="thin">
        <color rgb="FF000000"/>
      </right>
      <top style="thin">
        <color rgb="FF000000"/>
      </top>
      <bottom/>
    </border>
    <border>
      <left style="thin">
        <color rgb="FF000000"/>
      </left>
      <right/>
      <top/>
      <bottom style="thin">
        <color rgb="FF000000"/>
      </bottom>
    </border>
    <border>
      <left/>
      <right/>
      <top/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left style="thin">
        <color rgb="FF000000"/>
      </left>
      <right/>
      <top/>
      <bottom/>
    </border>
    <border>
      <left/>
      <right style="thin">
        <color rgb="FF000000"/>
      </right>
      <top/>
      <bottom/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31">
    <xf borderId="0" fillId="0" fontId="0" numFmtId="0" xfId="0" applyAlignment="1" applyFont="1">
      <alignment/>
    </xf>
    <xf borderId="0" fillId="0" fontId="1" numFmtId="0" xfId="0" applyAlignment="1" applyFont="1">
      <alignment horizontal="center"/>
    </xf>
    <xf borderId="0" fillId="0" fontId="2" numFmtId="0" xfId="0" applyAlignment="1" applyFont="1">
      <alignment horizontal="center"/>
    </xf>
    <xf borderId="0" fillId="0" fontId="1" numFmtId="0" xfId="0" applyAlignment="1" applyFont="1">
      <alignment/>
    </xf>
    <xf borderId="0" fillId="0" fontId="1" numFmtId="0" xfId="0" applyAlignment="1" applyFont="1">
      <alignment horizontal="right"/>
    </xf>
    <xf borderId="0" fillId="0" fontId="1" numFmtId="164" xfId="0" applyAlignment="1" applyFont="1" applyNumberFormat="1">
      <alignment/>
    </xf>
    <xf borderId="1" fillId="0" fontId="1" numFmtId="0" xfId="0" applyBorder="1" applyFont="1"/>
    <xf borderId="2" fillId="0" fontId="3" numFmtId="0" xfId="0" applyAlignment="1" applyBorder="1" applyFont="1">
      <alignment horizontal="center"/>
    </xf>
    <xf borderId="2" fillId="0" fontId="1" numFmtId="0" xfId="0" applyBorder="1" applyFont="1"/>
    <xf borderId="3" fillId="0" fontId="1" numFmtId="0" xfId="0" applyBorder="1" applyFont="1"/>
    <xf borderId="4" fillId="0" fontId="1" numFmtId="0" xfId="0" applyAlignment="1" applyBorder="1" applyFont="1">
      <alignment/>
    </xf>
    <xf borderId="5" fillId="0" fontId="1" numFmtId="0" xfId="0" applyAlignment="1" applyBorder="1" applyFont="1">
      <alignment/>
    </xf>
    <xf borderId="5" fillId="0" fontId="1" numFmtId="0" xfId="0" applyBorder="1" applyFont="1"/>
    <xf borderId="6" fillId="0" fontId="1" numFmtId="0" xfId="0" applyAlignment="1" applyBorder="1" applyFont="1">
      <alignment/>
    </xf>
    <xf borderId="7" fillId="0" fontId="4" numFmtId="0" xfId="0" applyAlignment="1" applyBorder="1" applyFont="1">
      <alignment/>
    </xf>
    <xf borderId="0" fillId="0" fontId="1" numFmtId="165" xfId="0" applyFont="1" applyNumberFormat="1"/>
    <xf borderId="0" fillId="0" fontId="1" numFmtId="165" xfId="0" applyAlignment="1" applyFont="1" applyNumberFormat="1">
      <alignment/>
    </xf>
    <xf borderId="0" fillId="0" fontId="1" numFmtId="10" xfId="0" applyAlignment="1" applyFont="1" applyNumberFormat="1">
      <alignment/>
    </xf>
    <xf borderId="8" fillId="0" fontId="1" numFmtId="165" xfId="0" applyBorder="1" applyFont="1" applyNumberFormat="1"/>
    <xf borderId="0" fillId="0" fontId="4" numFmtId="0" xfId="0" applyAlignment="1" applyFont="1">
      <alignment/>
    </xf>
    <xf borderId="0" fillId="0" fontId="1" numFmtId="10" xfId="0" applyFont="1" applyNumberFormat="1"/>
    <xf borderId="7" fillId="0" fontId="1" numFmtId="0" xfId="0" applyBorder="1" applyFont="1"/>
    <xf borderId="7" fillId="0" fontId="1" numFmtId="0" xfId="0" applyAlignment="1" applyBorder="1" applyFont="1">
      <alignment/>
    </xf>
    <xf borderId="3" fillId="0" fontId="1" numFmtId="165" xfId="0" applyBorder="1" applyFont="1" applyNumberFormat="1"/>
    <xf borderId="2" fillId="0" fontId="1" numFmtId="165" xfId="0" applyBorder="1" applyFont="1" applyNumberFormat="1"/>
    <xf borderId="4" fillId="0" fontId="4" numFmtId="0" xfId="0" applyAlignment="1" applyBorder="1" applyFont="1">
      <alignment/>
    </xf>
    <xf borderId="5" fillId="0" fontId="1" numFmtId="165" xfId="0" applyBorder="1" applyFont="1" applyNumberFormat="1"/>
    <xf borderId="5" fillId="0" fontId="1" numFmtId="10" xfId="0" applyBorder="1" applyFont="1" applyNumberFormat="1"/>
    <xf borderId="9" fillId="0" fontId="1" numFmtId="165" xfId="0" applyBorder="1" applyFont="1" applyNumberFormat="1"/>
    <xf borderId="5" fillId="0" fontId="4" numFmtId="0" xfId="0" applyAlignment="1" applyBorder="1" applyFont="1">
      <alignment/>
    </xf>
    <xf borderId="10" fillId="0" fontId="1" numFmtId="165" xfId="0" applyBorder="1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4.43" defaultRowHeight="15.75"/>
  <cols>
    <col customWidth="1" min="5" max="5" width="16.71"/>
    <col customWidth="1" min="6" max="6" width="16.86"/>
    <col customWidth="1" min="7" max="7" width="17.86"/>
    <col customWidth="1" min="12" max="12" width="15.0"/>
    <col customWidth="1" min="14" max="14" width="17.29"/>
  </cols>
  <sheetData>
    <row r="1">
      <c r="A1" s="1"/>
      <c r="B1" s="1"/>
      <c r="C1" s="1"/>
      <c r="D1" s="1"/>
      <c r="E1" s="1"/>
      <c r="F1" s="1"/>
      <c r="G1" s="1"/>
      <c r="H1" s="2" t="s">
        <v>0</v>
      </c>
      <c r="I1" s="1"/>
      <c r="J1" s="1"/>
    </row>
    <row r="2">
      <c r="Q2" s="3"/>
      <c r="R2" s="3"/>
    </row>
    <row r="3">
      <c r="E3" s="4"/>
      <c r="F3" s="4"/>
      <c r="G3" s="4" t="s">
        <v>1</v>
      </c>
      <c r="H3" s="5">
        <v>42370.0</v>
      </c>
      <c r="Q3" s="3"/>
      <c r="R3" s="3"/>
    </row>
    <row r="4">
      <c r="A4" s="6"/>
      <c r="B4" s="7"/>
      <c r="C4" s="7" t="s">
        <v>2</v>
      </c>
      <c r="D4" s="8"/>
      <c r="E4" s="8"/>
      <c r="F4" s="8"/>
      <c r="G4" s="8"/>
      <c r="H4" s="6"/>
      <c r="I4" s="8"/>
      <c r="J4" s="7" t="s">
        <v>3</v>
      </c>
      <c r="K4" s="8"/>
      <c r="L4" s="8"/>
      <c r="M4" s="8"/>
      <c r="N4" s="9"/>
    </row>
    <row r="5">
      <c r="A5" s="10" t="s">
        <v>4</v>
      </c>
      <c r="B5" s="11"/>
      <c r="C5" s="12"/>
      <c r="D5" s="11" t="s">
        <v>5</v>
      </c>
      <c r="E5" s="11" t="s">
        <v>6</v>
      </c>
      <c r="F5" s="11" t="s">
        <v>7</v>
      </c>
      <c r="G5" s="13" t="s">
        <v>8</v>
      </c>
      <c r="H5" s="10" t="s">
        <v>4</v>
      </c>
      <c r="I5" s="12"/>
      <c r="J5" s="12"/>
      <c r="K5" s="11" t="s">
        <v>5</v>
      </c>
      <c r="L5" s="11" t="s">
        <v>6</v>
      </c>
      <c r="M5" s="11" t="s">
        <v>7</v>
      </c>
      <c r="N5" s="13" t="s">
        <v>8</v>
      </c>
    </row>
    <row r="6">
      <c r="A6" s="14" t="s">
        <v>9</v>
      </c>
      <c r="C6" s="15"/>
      <c r="D6" s="16">
        <v>100.0</v>
      </c>
      <c r="E6" s="17">
        <v>0.0</v>
      </c>
      <c r="F6" s="15" t="str">
        <f>D6/(1+E6)</f>
        <v>€ 100.00</v>
      </c>
      <c r="G6" s="18"/>
      <c r="H6" s="19" t="s">
        <v>10</v>
      </c>
      <c r="J6" s="15"/>
      <c r="K6" s="15"/>
      <c r="L6" s="20"/>
      <c r="M6" s="15"/>
      <c r="N6" s="15"/>
      <c r="O6" s="21"/>
    </row>
    <row r="7">
      <c r="A7" s="22" t="s">
        <v>11</v>
      </c>
      <c r="C7" s="15"/>
      <c r="D7" s="15"/>
      <c r="E7" s="17"/>
      <c r="F7" s="15"/>
      <c r="G7" s="23" t="str">
        <f>sum(F6)</f>
        <v>€ 100.00</v>
      </c>
      <c r="H7" s="3" t="s">
        <v>12</v>
      </c>
      <c r="J7" s="15"/>
      <c r="K7" s="16">
        <v>150.0</v>
      </c>
      <c r="L7" s="17">
        <v>0.06</v>
      </c>
      <c r="M7" s="15" t="str">
        <f>K7/(1+L7)</f>
        <v>€ 141.51</v>
      </c>
      <c r="N7" s="15"/>
      <c r="O7" s="21"/>
    </row>
    <row r="8">
      <c r="A8" s="21"/>
      <c r="C8" s="15"/>
      <c r="D8" s="15"/>
      <c r="E8" s="20"/>
      <c r="F8" s="15"/>
      <c r="G8" s="18"/>
      <c r="J8" s="15"/>
      <c r="K8" s="16"/>
      <c r="L8" s="17"/>
      <c r="M8" s="16"/>
      <c r="N8" s="15"/>
      <c r="O8" s="21"/>
    </row>
    <row r="9">
      <c r="A9" s="14" t="s">
        <v>13</v>
      </c>
      <c r="B9" s="3">
        <v>30.0</v>
      </c>
      <c r="C9" s="16">
        <v>11.0</v>
      </c>
      <c r="D9" s="16" t="str">
        <f>B9*C9</f>
        <v>€ 330.00</v>
      </c>
      <c r="E9" s="17">
        <v>0.21</v>
      </c>
      <c r="F9" s="15" t="str">
        <f>D9/(1+E9)</f>
        <v>€ 272.73</v>
      </c>
      <c r="G9" s="18"/>
      <c r="H9" s="3" t="s">
        <v>11</v>
      </c>
      <c r="J9" s="15"/>
      <c r="K9" s="15"/>
      <c r="L9" s="20"/>
      <c r="M9" s="15"/>
      <c r="N9" s="24" t="str">
        <f>sum(M6:M8)</f>
        <v>€ 141.51</v>
      </c>
      <c r="O9" s="21"/>
    </row>
    <row r="10">
      <c r="A10" s="22" t="s">
        <v>11</v>
      </c>
      <c r="C10" s="15"/>
      <c r="D10" s="15"/>
      <c r="E10" s="20"/>
      <c r="F10" s="15"/>
      <c r="G10" s="23" t="str">
        <f>sum(F9)</f>
        <v>€ 272.73</v>
      </c>
      <c r="J10" s="15"/>
      <c r="K10" s="15"/>
      <c r="L10" s="20"/>
      <c r="M10" s="15"/>
      <c r="N10" s="15"/>
      <c r="O10" s="21"/>
    </row>
    <row r="11">
      <c r="A11" s="21"/>
      <c r="C11" s="15"/>
      <c r="D11" s="15"/>
      <c r="E11" s="20"/>
      <c r="F11" s="15"/>
      <c r="G11" s="18"/>
      <c r="H11" s="19" t="s">
        <v>14</v>
      </c>
      <c r="J11" s="15"/>
      <c r="K11" s="15"/>
      <c r="L11" s="20"/>
      <c r="M11" s="15"/>
      <c r="N11" s="15"/>
      <c r="O11" s="21"/>
    </row>
    <row r="12">
      <c r="A12" s="14" t="s">
        <v>15</v>
      </c>
      <c r="C12" s="15"/>
      <c r="D12" s="15"/>
      <c r="E12" s="20"/>
      <c r="F12" s="15"/>
      <c r="G12" s="18"/>
      <c r="H12" s="3" t="s">
        <v>16</v>
      </c>
      <c r="J12" s="15"/>
      <c r="K12" s="16">
        <v>525.0</v>
      </c>
      <c r="L12" s="17">
        <v>0.21</v>
      </c>
      <c r="M12" s="15" t="str">
        <f>K12/(1+L12)</f>
        <v>€ 433.88</v>
      </c>
      <c r="N12" s="15"/>
      <c r="O12" s="21"/>
    </row>
    <row r="13">
      <c r="A13" s="22" t="s">
        <v>17</v>
      </c>
      <c r="C13" s="15"/>
      <c r="D13" s="16">
        <v>200.0</v>
      </c>
      <c r="E13" s="17">
        <v>0.21</v>
      </c>
      <c r="F13" s="15" t="str">
        <f t="shared" ref="F13:F14" si="1">D13/(1+E13)</f>
        <v>€ 165.29</v>
      </c>
      <c r="G13" s="18"/>
      <c r="J13" s="15"/>
      <c r="K13" s="16"/>
      <c r="L13" s="17"/>
      <c r="M13" s="16"/>
      <c r="N13" s="15"/>
      <c r="O13" s="21"/>
    </row>
    <row r="14">
      <c r="A14" s="22" t="s">
        <v>18</v>
      </c>
      <c r="C14" s="15"/>
      <c r="D14" s="16">
        <v>121.0</v>
      </c>
      <c r="E14" s="17">
        <v>0.21</v>
      </c>
      <c r="F14" s="15" t="str">
        <f t="shared" si="1"/>
        <v>€ 100.00</v>
      </c>
      <c r="G14" s="18"/>
      <c r="H14" s="3" t="s">
        <v>11</v>
      </c>
      <c r="J14" s="15"/>
      <c r="K14" s="15"/>
      <c r="L14" s="20"/>
      <c r="M14" s="15"/>
      <c r="N14" s="24" t="str">
        <f>sum(M11:M13)</f>
        <v>€ 433.88</v>
      </c>
      <c r="O14" s="21"/>
    </row>
    <row r="15">
      <c r="A15" s="22" t="s">
        <v>11</v>
      </c>
      <c r="C15" s="15"/>
      <c r="D15" s="15"/>
      <c r="E15" s="20"/>
      <c r="F15" s="15"/>
      <c r="G15" s="23" t="str">
        <f>sum(F13:F14)</f>
        <v>€ 265.29</v>
      </c>
      <c r="J15" s="15"/>
      <c r="K15" s="15"/>
      <c r="L15" s="20"/>
      <c r="M15" s="15"/>
      <c r="N15" s="15"/>
      <c r="O15" s="21"/>
    </row>
    <row r="16">
      <c r="A16" s="21"/>
      <c r="C16" s="15"/>
      <c r="D16" s="15"/>
      <c r="E16" s="20"/>
      <c r="F16" s="15"/>
      <c r="G16" s="18"/>
      <c r="H16" s="19" t="s">
        <v>19</v>
      </c>
      <c r="J16" s="15"/>
      <c r="K16" s="15"/>
      <c r="L16" s="20"/>
      <c r="M16" s="15"/>
      <c r="N16" s="15"/>
      <c r="O16" s="21"/>
    </row>
    <row r="17">
      <c r="A17" s="14" t="s">
        <v>20</v>
      </c>
      <c r="C17" s="15"/>
      <c r="D17" s="15"/>
      <c r="E17" s="20"/>
      <c r="F17" s="15"/>
      <c r="G17" s="18"/>
      <c r="H17" s="3" t="s">
        <v>21</v>
      </c>
      <c r="I17" s="3">
        <v>30.0</v>
      </c>
      <c r="J17" s="16">
        <v>2.5</v>
      </c>
      <c r="K17" s="16" t="str">
        <f t="shared" ref="K17:K18" si="2">I17*J17</f>
        <v>€ 75.00</v>
      </c>
      <c r="L17" s="17">
        <v>0.06</v>
      </c>
      <c r="M17" s="15" t="str">
        <f t="shared" ref="M17:M18" si="3">K17/(1+L17)</f>
        <v>€ 70.75</v>
      </c>
      <c r="N17" s="15"/>
      <c r="O17" s="21"/>
    </row>
    <row r="18">
      <c r="A18" s="22" t="s">
        <v>22</v>
      </c>
      <c r="C18" s="15"/>
      <c r="D18" s="16">
        <v>121.0</v>
      </c>
      <c r="E18" s="17">
        <v>0.21</v>
      </c>
      <c r="F18" s="15" t="str">
        <f>D18/(1+E18)</f>
        <v>€ 100.00</v>
      </c>
      <c r="G18" s="18"/>
      <c r="H18" s="3" t="s">
        <v>23</v>
      </c>
      <c r="I18" s="3">
        <v>30.0</v>
      </c>
      <c r="J18" s="16">
        <v>1.5</v>
      </c>
      <c r="K18" s="16" t="str">
        <f t="shared" si="2"/>
        <v>€ 45.00</v>
      </c>
      <c r="L18" s="17">
        <v>0.06</v>
      </c>
      <c r="M18" s="15" t="str">
        <f t="shared" si="3"/>
        <v>€ 42.45</v>
      </c>
      <c r="N18" s="15"/>
      <c r="O18" s="21"/>
    </row>
    <row r="19">
      <c r="A19" s="21"/>
      <c r="C19" s="15"/>
      <c r="D19" s="15"/>
      <c r="E19" s="20"/>
      <c r="F19" s="15"/>
      <c r="G19" s="18"/>
      <c r="H19" s="3" t="s">
        <v>11</v>
      </c>
      <c r="J19" s="15"/>
      <c r="K19" s="15"/>
      <c r="L19" s="20"/>
      <c r="M19" s="15"/>
      <c r="N19" s="24" t="str">
        <f>sum(M16:M18)</f>
        <v>€ 113.21</v>
      </c>
      <c r="O19" s="21"/>
    </row>
    <row r="20">
      <c r="A20" s="22" t="s">
        <v>11</v>
      </c>
      <c r="C20" s="15"/>
      <c r="D20" s="15"/>
      <c r="E20" s="20"/>
      <c r="F20" s="15"/>
      <c r="G20" s="23" t="str">
        <f>sum(F17:F19)</f>
        <v>€ 100.00</v>
      </c>
      <c r="J20" s="15"/>
      <c r="K20" s="15"/>
      <c r="L20" s="20"/>
      <c r="M20" s="15"/>
      <c r="N20" s="15"/>
      <c r="O20" s="21"/>
    </row>
    <row r="21">
      <c r="A21" s="21"/>
      <c r="C21" s="15"/>
      <c r="D21" s="15"/>
      <c r="E21" s="20"/>
      <c r="F21" s="15"/>
      <c r="G21" s="18"/>
      <c r="H21" s="19" t="s">
        <v>24</v>
      </c>
      <c r="J21" s="15"/>
      <c r="K21" s="15"/>
      <c r="L21" s="20"/>
      <c r="M21" s="16"/>
      <c r="N21" s="15"/>
      <c r="O21" s="21"/>
    </row>
    <row r="22">
      <c r="A22" s="21"/>
      <c r="C22" s="15"/>
      <c r="D22" s="15"/>
      <c r="E22" s="20"/>
      <c r="F22" s="15"/>
      <c r="G22" s="18"/>
      <c r="J22" s="15"/>
      <c r="K22" s="16"/>
      <c r="L22" s="17"/>
      <c r="M22" s="16"/>
      <c r="N22" s="15"/>
      <c r="O22" s="21"/>
    </row>
    <row r="23">
      <c r="A23" s="21"/>
      <c r="C23" s="15"/>
      <c r="D23" s="15"/>
      <c r="E23" s="20"/>
      <c r="F23" s="15"/>
      <c r="G23" s="18"/>
      <c r="J23" s="15"/>
      <c r="K23" s="16"/>
      <c r="L23" s="17"/>
      <c r="M23" s="16"/>
      <c r="N23" s="15"/>
      <c r="O23" s="21"/>
    </row>
    <row r="24">
      <c r="A24" s="21"/>
      <c r="C24" s="15"/>
      <c r="D24" s="15"/>
      <c r="E24" s="20"/>
      <c r="F24" s="15"/>
      <c r="G24" s="18"/>
      <c r="H24" s="3" t="s">
        <v>11</v>
      </c>
      <c r="J24" s="15"/>
      <c r="K24" s="15"/>
      <c r="L24" s="20"/>
      <c r="M24" s="15"/>
      <c r="N24" s="24" t="str">
        <f>sum(M21:M23)</f>
        <v>€ 0.00</v>
      </c>
      <c r="O24" s="21"/>
    </row>
    <row r="25">
      <c r="A25" s="21"/>
      <c r="C25" s="15"/>
      <c r="D25" s="15"/>
      <c r="E25" s="20"/>
      <c r="F25" s="15"/>
      <c r="G25" s="18"/>
      <c r="J25" s="15"/>
      <c r="L25" s="20"/>
      <c r="O25" s="21"/>
    </row>
    <row r="26">
      <c r="A26" s="21"/>
      <c r="C26" s="15"/>
      <c r="D26" s="15"/>
      <c r="E26" s="20"/>
      <c r="F26" s="15"/>
      <c r="G26" s="18"/>
      <c r="H26" s="19" t="s">
        <v>25</v>
      </c>
      <c r="J26" s="15"/>
      <c r="K26" s="15"/>
      <c r="L26" s="20"/>
      <c r="M26" s="15"/>
      <c r="N26" s="15" t="str">
        <f>sum(N6:N25)</f>
        <v>€ 688.60</v>
      </c>
      <c r="O26" s="21"/>
    </row>
    <row r="27">
      <c r="A27" s="21"/>
      <c r="C27" s="15"/>
      <c r="D27" s="15"/>
      <c r="E27" s="20"/>
      <c r="F27" s="15"/>
      <c r="G27" s="18"/>
      <c r="J27" s="15"/>
      <c r="L27" s="20"/>
      <c r="O27" s="21"/>
    </row>
    <row r="28">
      <c r="A28" s="21"/>
      <c r="C28" s="15"/>
      <c r="D28" s="15"/>
      <c r="E28" s="20"/>
      <c r="F28" s="15"/>
      <c r="G28" s="18"/>
      <c r="H28" s="19" t="s">
        <v>26</v>
      </c>
      <c r="J28" s="15"/>
      <c r="K28" s="20" t="str">
        <f>N28/(N26)</f>
        <v>7.18%</v>
      </c>
      <c r="L28" s="20"/>
      <c r="M28" s="20"/>
      <c r="N28" s="15" t="str">
        <f>G30-N26</f>
        <v>€ 49.42</v>
      </c>
      <c r="O28" s="21"/>
    </row>
    <row r="29">
      <c r="A29" s="21"/>
      <c r="C29" s="15"/>
      <c r="D29" s="15"/>
      <c r="E29" s="20"/>
      <c r="F29" s="15"/>
      <c r="G29" s="18"/>
      <c r="J29" s="15"/>
      <c r="L29" s="20"/>
      <c r="O29" s="21"/>
    </row>
    <row r="30">
      <c r="A30" s="25" t="s">
        <v>27</v>
      </c>
      <c r="B30" s="12"/>
      <c r="C30" s="26"/>
      <c r="D30" s="26"/>
      <c r="E30" s="27"/>
      <c r="F30" s="26"/>
      <c r="G30" s="28" t="str">
        <f>sum(G6:G29)</f>
        <v>€ 738.02</v>
      </c>
      <c r="H30" s="29" t="s">
        <v>27</v>
      </c>
      <c r="I30" s="12"/>
      <c r="J30" s="26"/>
      <c r="K30" s="26"/>
      <c r="L30" s="27"/>
      <c r="M30" s="26"/>
      <c r="N30" s="30" t="str">
        <f>N26+N28</f>
        <v>€ 738.02</v>
      </c>
      <c r="O30" s="21"/>
    </row>
  </sheetData>
  <drawing r:id="rId1"/>
</worksheet>
</file>